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3740" windowHeight="7875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Arkusz1!$A$1:$H$108</definedName>
    <definedName name="_xlnm.Print_Titles" localSheetId="0">Arkusz1!$5:$7</definedName>
  </definedNames>
  <calcPr calcId="125725"/>
</workbook>
</file>

<file path=xl/calcChain.xml><?xml version="1.0" encoding="utf-8"?>
<calcChain xmlns="http://schemas.openxmlformats.org/spreadsheetml/2006/main">
  <c r="G78" i="1"/>
  <c r="H44"/>
  <c r="H45"/>
  <c r="G45"/>
  <c r="F45"/>
  <c r="H36"/>
  <c r="G36"/>
  <c r="F36"/>
  <c r="H94"/>
  <c r="G94"/>
  <c r="F94"/>
  <c r="H26"/>
  <c r="G26"/>
  <c r="F26"/>
  <c r="H15"/>
  <c r="G15"/>
  <c r="F15"/>
  <c r="H34"/>
  <c r="G34"/>
  <c r="F34"/>
  <c r="H12"/>
  <c r="G12"/>
  <c r="F12"/>
  <c r="G102" l="1"/>
  <c r="G101" s="1"/>
  <c r="H102"/>
  <c r="H101" s="1"/>
  <c r="F105"/>
  <c r="F104" s="1"/>
  <c r="G105"/>
  <c r="G104" s="1"/>
  <c r="H105"/>
  <c r="H104" s="1"/>
  <c r="F102"/>
  <c r="F101" s="1"/>
  <c r="F98"/>
  <c r="G98"/>
  <c r="H98"/>
  <c r="F96"/>
  <c r="G96"/>
  <c r="H96"/>
  <c r="F91"/>
  <c r="G91"/>
  <c r="H91"/>
  <c r="F78"/>
  <c r="H78"/>
  <c r="F39"/>
  <c r="F38" s="1"/>
  <c r="G39"/>
  <c r="G38" s="1"/>
  <c r="H39"/>
  <c r="H38" s="1"/>
  <c r="F88"/>
  <c r="F87" s="1"/>
  <c r="G88"/>
  <c r="H88"/>
  <c r="H87" s="1"/>
  <c r="F83"/>
  <c r="G83"/>
  <c r="G77" s="1"/>
  <c r="H83"/>
  <c r="F62"/>
  <c r="G62"/>
  <c r="H62"/>
  <c r="F52"/>
  <c r="G52"/>
  <c r="H52"/>
  <c r="F42"/>
  <c r="G42"/>
  <c r="G41" s="1"/>
  <c r="H42"/>
  <c r="H41" s="1"/>
  <c r="F47"/>
  <c r="G47"/>
  <c r="H47"/>
  <c r="F19"/>
  <c r="F18" s="1"/>
  <c r="G19"/>
  <c r="G18" s="1"/>
  <c r="H19"/>
  <c r="H18" s="1"/>
  <c r="F67"/>
  <c r="G67"/>
  <c r="H67"/>
  <c r="F75"/>
  <c r="G75"/>
  <c r="H75"/>
  <c r="F73"/>
  <c r="G73"/>
  <c r="H73"/>
  <c r="F71"/>
  <c r="G71"/>
  <c r="H71"/>
  <c r="G33"/>
  <c r="F33"/>
  <c r="H33"/>
  <c r="F31"/>
  <c r="F30" s="1"/>
  <c r="G31"/>
  <c r="G30" s="1"/>
  <c r="H31"/>
  <c r="H30" s="1"/>
  <c r="F22"/>
  <c r="G22"/>
  <c r="G21" s="1"/>
  <c r="H22"/>
  <c r="F11"/>
  <c r="G11"/>
  <c r="H11"/>
  <c r="F9"/>
  <c r="G9"/>
  <c r="G8" s="1"/>
  <c r="H9"/>
  <c r="F8"/>
  <c r="H8"/>
  <c r="F41"/>
  <c r="G87" l="1"/>
  <c r="H77"/>
  <c r="H70"/>
  <c r="F70"/>
  <c r="G44"/>
  <c r="F44"/>
  <c r="F77"/>
  <c r="G70"/>
  <c r="H21"/>
  <c r="H108" s="1"/>
  <c r="G108" l="1"/>
  <c r="F108"/>
</calcChain>
</file>

<file path=xl/sharedStrings.xml><?xml version="1.0" encoding="utf-8"?>
<sst xmlns="http://schemas.openxmlformats.org/spreadsheetml/2006/main" count="170" uniqueCount="115">
  <si>
    <t>Lp.</t>
  </si>
  <si>
    <t>Dział</t>
  </si>
  <si>
    <t>§</t>
  </si>
  <si>
    <t>Wyszczególnienie</t>
  </si>
  <si>
    <t>LEŚNICTWO</t>
  </si>
  <si>
    <t>Wpływy z różnych opłat</t>
  </si>
  <si>
    <t>DZIAŁALNOŚĆ USŁUGOWA</t>
  </si>
  <si>
    <t>BEZPIECZEŃSTWO PUBLICZNE</t>
  </si>
  <si>
    <t>RÓŻNE ROZLICZENIA</t>
  </si>
  <si>
    <t xml:space="preserve">OŚWIATA I WYCHOWANIE    </t>
  </si>
  <si>
    <t>POMOC SPOŁECZNA</t>
  </si>
  <si>
    <t>KULTURA FIZYCZNA I SPORT</t>
  </si>
  <si>
    <t>020</t>
  </si>
  <si>
    <t>0690</t>
  </si>
  <si>
    <t>0830</t>
  </si>
  <si>
    <t>GOSPODARKA MIESZKANIOWA</t>
  </si>
  <si>
    <t>0770</t>
  </si>
  <si>
    <t>0470</t>
  </si>
  <si>
    <t>0750</t>
  </si>
  <si>
    <t>TRANSPORT I ŁĄCZNOŚĆ</t>
  </si>
  <si>
    <t>0920</t>
  </si>
  <si>
    <t>Dochody z najmu i dzierżawy składników majątkowych jednostek samorządu terytorialnego</t>
  </si>
  <si>
    <t>ADMINISTRACJA PUBLICZNA</t>
  </si>
  <si>
    <t>Wpływy z usług</t>
  </si>
  <si>
    <t>Pozostałe odsetki</t>
  </si>
  <si>
    <t>Dotacje celowe otrzymane z budżetu państwa na realizację zadań bieżących z zakresu administracji rządowej oraz innych zadań zleconych gminie ustawami</t>
  </si>
  <si>
    <t>0010</t>
  </si>
  <si>
    <t>Podatek dochodowy od osób fizycznych</t>
  </si>
  <si>
    <t>0020</t>
  </si>
  <si>
    <t>Podatek dochodowy od osób prawnych</t>
  </si>
  <si>
    <t>0310</t>
  </si>
  <si>
    <t>0320</t>
  </si>
  <si>
    <t>0330</t>
  </si>
  <si>
    <t>0340</t>
  </si>
  <si>
    <t>0350</t>
  </si>
  <si>
    <t>0360</t>
  </si>
  <si>
    <t>Podatek od nieruchomości</t>
  </si>
  <si>
    <t>Podatek rolny</t>
  </si>
  <si>
    <t>Podatek leśny</t>
  </si>
  <si>
    <t>Podatek od środków transportowych</t>
  </si>
  <si>
    <t>Podatek od działalności gospodarczej osób fizycznych, opłacany w formie karty podatkowej</t>
  </si>
  <si>
    <t>Podatek od spadków i darowizn</t>
  </si>
  <si>
    <t>0370</t>
  </si>
  <si>
    <t>0410</t>
  </si>
  <si>
    <t>Wpływy z opłaty skarbowej</t>
  </si>
  <si>
    <t>0430</t>
  </si>
  <si>
    <t>Wpływy z opłaty targowej</t>
  </si>
  <si>
    <t>0460</t>
  </si>
  <si>
    <t>Wpływy z opłaty eksploatacyjnej</t>
  </si>
  <si>
    <t>0480</t>
  </si>
  <si>
    <t>Wpływy z opłat za wydawanie zezwoleń na sprzedaż alkoholu</t>
  </si>
  <si>
    <t>Podatek od czynności cywilnoprawnych</t>
  </si>
  <si>
    <t>0500</t>
  </si>
  <si>
    <t>0910</t>
  </si>
  <si>
    <t>2680</t>
  </si>
  <si>
    <t>0970</t>
  </si>
  <si>
    <t>Wpływy z różnych dochodów</t>
  </si>
  <si>
    <t>2030</t>
  </si>
  <si>
    <t>2360</t>
  </si>
  <si>
    <t xml:space="preserve">Ogółem </t>
  </si>
  <si>
    <t>Wpływy z opłat za zarząd, użytkowanie i użytkowanie wieczyste nieruchomości</t>
  </si>
  <si>
    <t>Dotacje celowe otrzymane z budżetu państwa na realizację własnych zadań bieżących gmin</t>
  </si>
  <si>
    <t>URZĘDY NACZELNYCH ORGANÓW WŁADZY PAŃSTWOWEJ, KONTROLI  I OCHRONY PRAWA ORAZ SĄDOWNICTWA</t>
  </si>
  <si>
    <t>02095</t>
  </si>
  <si>
    <t>2920</t>
  </si>
  <si>
    <t>Rozdział</t>
  </si>
  <si>
    <t>Zasiłki stałe</t>
  </si>
  <si>
    <t>Ośrodki pomocy społecznej</t>
  </si>
  <si>
    <t>Gospodarka gruntami i nieruchomościami</t>
  </si>
  <si>
    <t>Pozostała działalność</t>
  </si>
  <si>
    <t>Cmentarze</t>
  </si>
  <si>
    <t>Urzędy wojewódzkie</t>
  </si>
  <si>
    <t>Urzędy gmin</t>
  </si>
  <si>
    <t>Urzędy naczelnych organów władzy państwowej kontroli i ochrony prawa</t>
  </si>
  <si>
    <t>Obrona cywilna</t>
  </si>
  <si>
    <t>DOCHODY OD OSÓB PRAWNYCH, OD OSÓB FIZYCZNYCH I OD INNYCH JEDNOSTEK NIEPOSIADAJĄCYCH OSOBOWIŚCI PRAWNEJ ORAZ WYDATKI ZWIĄZANE Z ICH POBOREM</t>
  </si>
  <si>
    <t>Wpływy z podatku rolnego, podatku leśnego, , podatku od czynności cywilnoprawnych, podatków i opłat lokalnych od osób prawnych i innych jednostek organizacyjnych</t>
  </si>
  <si>
    <t>opłata od posiadania psów</t>
  </si>
  <si>
    <t>Subwencje ogólne z budżetu państwa</t>
  </si>
  <si>
    <t>Dostarczanie wody</t>
  </si>
  <si>
    <t>Dostarczanie ciepła</t>
  </si>
  <si>
    <t>Drogi publiczne powiatowe</t>
  </si>
  <si>
    <t>Wpływy z podatku dochodowego od osób fizycznych</t>
  </si>
  <si>
    <t>Wpływy z podatku rolnego, podatku leśnego, podatku od spadków i darowizn, podatku od czynności cywilnoprawnych oraz podatków i opłat lokalnych od osób fizycznych</t>
  </si>
  <si>
    <t>Udziały gmin w podatkach stanowiących dochód budżetu państwa</t>
  </si>
  <si>
    <t>Część oświatowa subwencji ogólnej dla jst</t>
  </si>
  <si>
    <t>Część wyrównawcza subwencji ogólnej dla gmin</t>
  </si>
  <si>
    <t>Część równoważąca subwencji ogólnej dla gmin</t>
  </si>
  <si>
    <t>Szkoły podstawowe</t>
  </si>
  <si>
    <t>Przedszkola</t>
  </si>
  <si>
    <t>KULTURA I OCHRONA DZIEDZICTWA NARODOWEGO</t>
  </si>
  <si>
    <t>Domy i ośrodki kultury, świetlice i kluby</t>
  </si>
  <si>
    <t>Wpłaty z tyt. odpłatnego nabycia prawa własności oraz prawa użytkowania wieczystego nieruchomości</t>
  </si>
  <si>
    <t>Wpływy z innych opłat stanowiących dochody jednostek samorządu terytorialnego na podstawie ustaw</t>
  </si>
  <si>
    <t>Rekompensaty utraconych dochodów w podatkach i opłatach lokalnych</t>
  </si>
  <si>
    <t>Świadczenia rodzinne, zaliczka alimentacyjna oraz składki na ubezpieczania emerytalne i rentowe z ubezpieczenia społecznego</t>
  </si>
  <si>
    <t>Składki na ubezpieczenia zdrowotne opłacane za osoby pobierające niektóre świadczenia z pomocy społecznej</t>
  </si>
  <si>
    <t>Zasiłki i pomoc w naturze oraz składki na ubezpieczenia emerytalne i rentowe</t>
  </si>
  <si>
    <t xml:space="preserve">Odsetki od nieterminowych wpłat z tytułu podatków i opłat </t>
  </si>
  <si>
    <t>DOCHODY OGÓŁEM</t>
  </si>
  <si>
    <t>Dotacje celowe otrzymane   z powiatu na zadania bieżące realizowane na podstawie porozumień (umów) między jednostkami samorządu terytorialnego</t>
  </si>
  <si>
    <t>Dochody jednostek samorządu terytorialnego związane z realizacją zadań  z zakresu administracji rządowej oraz innych zadań zleconych ustawami</t>
  </si>
  <si>
    <t>WYTWARZANIE I  ZAOPATRYWANIE  W  ENERGIĘ ELEKTRYCZNĄ, GAZ  I WODĘ</t>
  </si>
  <si>
    <t>Plan wykonawczy - dochody gminy w 2010 r.</t>
  </si>
  <si>
    <t>Plan</t>
  </si>
  <si>
    <t>Dochody własne</t>
  </si>
  <si>
    <t>Dotacje celowe otrzymane z budżetu państwa na realizację  zadań bieżących z zakresu administracji rządowej oraz innych zadań zleconych gminie ustawami</t>
  </si>
  <si>
    <t>z tego:</t>
  </si>
  <si>
    <t>bieżące</t>
  </si>
  <si>
    <t>majątkowe</t>
  </si>
  <si>
    <t>Dotacje celowe otrzymane  z budżetu państwa na realizację własnych zadań bieżących gmin</t>
  </si>
  <si>
    <t>Załącznik nr 1</t>
  </si>
  <si>
    <t>Zarządzenia Wójta Gminy nr 03/2010</t>
  </si>
  <si>
    <t>z dn. 02.02.2010 r.</t>
  </si>
  <si>
    <t>Dotacje celowe otrzymane  z budżetu państwa na realizację zadań zleconych i własnych</t>
  </si>
</sst>
</file>

<file path=xl/styles.xml><?xml version="1.0" encoding="utf-8"?>
<styleSheet xmlns="http://schemas.openxmlformats.org/spreadsheetml/2006/main">
  <fonts count="19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7"/>
      <color theme="1"/>
      <name val="Verdana"/>
      <family val="2"/>
      <charset val="238"/>
    </font>
    <font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7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12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4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0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3" fontId="14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11" fillId="0" borderId="1" xfId="0" applyFont="1" applyBorder="1"/>
    <xf numFmtId="0" fontId="17" fillId="0" borderId="1" xfId="0" applyFont="1" applyBorder="1"/>
    <xf numFmtId="3" fontId="17" fillId="0" borderId="1" xfId="0" applyNumberFormat="1" applyFont="1" applyBorder="1"/>
    <xf numFmtId="0" fontId="11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abSelected="1" workbookViewId="0">
      <selection activeCell="F72" sqref="F72"/>
    </sheetView>
  </sheetViews>
  <sheetFormatPr defaultRowHeight="14.25"/>
  <cols>
    <col min="1" max="1" width="2.75" bestFit="1" customWidth="1"/>
    <col min="2" max="4" width="8.75" customWidth="1"/>
    <col min="5" max="5" width="49.125" customWidth="1"/>
    <col min="6" max="6" width="11.5" customWidth="1"/>
    <col min="7" max="7" width="11.875" customWidth="1"/>
    <col min="8" max="8" width="19" customWidth="1"/>
    <col min="9" max="9" width="11.625" bestFit="1" customWidth="1"/>
  </cols>
  <sheetData>
    <row r="1" spans="1:9" ht="18.75" customHeight="1">
      <c r="A1" s="35"/>
      <c r="B1" s="36"/>
      <c r="C1" s="36"/>
      <c r="D1" s="36"/>
      <c r="E1" s="36"/>
      <c r="F1" s="50" t="s">
        <v>111</v>
      </c>
      <c r="G1" s="50"/>
      <c r="H1" s="50"/>
      <c r="I1" s="24"/>
    </row>
    <row r="2" spans="1:9" ht="19.5" customHeight="1">
      <c r="A2" s="35"/>
      <c r="B2" s="36"/>
      <c r="C2" s="36"/>
      <c r="D2" s="36"/>
      <c r="E2" s="36"/>
      <c r="F2" s="50" t="s">
        <v>112</v>
      </c>
      <c r="G2" s="51"/>
      <c r="H2" s="51"/>
      <c r="I2" s="24"/>
    </row>
    <row r="3" spans="1:9" ht="17.25" customHeight="1">
      <c r="A3" s="35"/>
      <c r="B3" s="36"/>
      <c r="C3" s="36"/>
      <c r="D3" s="36"/>
      <c r="E3" s="36"/>
      <c r="F3" s="50" t="s">
        <v>113</v>
      </c>
      <c r="G3" s="52"/>
      <c r="H3" s="52"/>
      <c r="I3" s="24"/>
    </row>
    <row r="4" spans="1:9" ht="23.25" customHeight="1">
      <c r="A4" s="54" t="s">
        <v>103</v>
      </c>
      <c r="B4" s="55"/>
      <c r="C4" s="55"/>
      <c r="D4" s="55"/>
      <c r="E4" s="55"/>
      <c r="F4" s="55"/>
      <c r="G4" s="55"/>
      <c r="H4" s="56"/>
      <c r="I4" s="24"/>
    </row>
    <row r="5" spans="1:9" ht="25.5" customHeight="1">
      <c r="A5" s="45" t="s">
        <v>0</v>
      </c>
      <c r="B5" s="45" t="s">
        <v>1</v>
      </c>
      <c r="C5" s="46" t="s">
        <v>65</v>
      </c>
      <c r="D5" s="45" t="s">
        <v>2</v>
      </c>
      <c r="E5" s="45" t="s">
        <v>3</v>
      </c>
      <c r="F5" s="44" t="s">
        <v>104</v>
      </c>
      <c r="G5" s="44"/>
      <c r="H5" s="44"/>
    </row>
    <row r="6" spans="1:9" ht="55.5" customHeight="1">
      <c r="A6" s="45"/>
      <c r="B6" s="45"/>
      <c r="C6" s="47"/>
      <c r="D6" s="45"/>
      <c r="E6" s="45"/>
      <c r="F6" s="5" t="s">
        <v>59</v>
      </c>
      <c r="G6" s="22" t="s">
        <v>105</v>
      </c>
      <c r="H6" s="23" t="s">
        <v>114</v>
      </c>
    </row>
    <row r="7" spans="1:9">
      <c r="A7" s="5">
        <v>1</v>
      </c>
      <c r="B7" s="5">
        <v>2</v>
      </c>
      <c r="C7" s="5">
        <v>3</v>
      </c>
      <c r="D7" s="5">
        <v>3</v>
      </c>
      <c r="E7" s="5">
        <v>4</v>
      </c>
      <c r="F7" s="5">
        <v>9</v>
      </c>
      <c r="G7" s="5">
        <v>10</v>
      </c>
      <c r="H7" s="5">
        <v>11</v>
      </c>
    </row>
    <row r="8" spans="1:9">
      <c r="A8" s="37">
        <v>2</v>
      </c>
      <c r="B8" s="53" t="s">
        <v>12</v>
      </c>
      <c r="C8" s="6"/>
      <c r="D8" s="7"/>
      <c r="E8" s="8" t="s">
        <v>4</v>
      </c>
      <c r="F8" s="25">
        <f t="shared" ref="F8:H9" si="0">F9</f>
        <v>1300</v>
      </c>
      <c r="G8" s="25">
        <f t="shared" si="0"/>
        <v>1300</v>
      </c>
      <c r="H8" s="25">
        <f t="shared" si="0"/>
        <v>0</v>
      </c>
    </row>
    <row r="9" spans="1:9">
      <c r="A9" s="38"/>
      <c r="B9" s="53"/>
      <c r="C9" s="48" t="s">
        <v>63</v>
      </c>
      <c r="D9" s="7"/>
      <c r="E9" s="8" t="s">
        <v>69</v>
      </c>
      <c r="F9" s="25">
        <f t="shared" si="0"/>
        <v>1300</v>
      </c>
      <c r="G9" s="25">
        <f t="shared" si="0"/>
        <v>1300</v>
      </c>
      <c r="H9" s="25">
        <f t="shared" si="0"/>
        <v>0</v>
      </c>
    </row>
    <row r="10" spans="1:9">
      <c r="A10" s="39"/>
      <c r="B10" s="53"/>
      <c r="C10" s="49"/>
      <c r="D10" s="7" t="s">
        <v>13</v>
      </c>
      <c r="E10" s="9" t="s">
        <v>5</v>
      </c>
      <c r="F10" s="26">
        <v>1300</v>
      </c>
      <c r="G10" s="26">
        <v>1300</v>
      </c>
      <c r="H10" s="26"/>
    </row>
    <row r="11" spans="1:9" ht="21">
      <c r="A11" s="37">
        <v>3</v>
      </c>
      <c r="B11" s="41">
        <v>400</v>
      </c>
      <c r="C11" s="10"/>
      <c r="D11" s="7"/>
      <c r="E11" s="8" t="s">
        <v>102</v>
      </c>
      <c r="F11" s="25">
        <f>F12+F15</f>
        <v>351500</v>
      </c>
      <c r="G11" s="25">
        <f>G12+G15</f>
        <v>351500</v>
      </c>
      <c r="H11" s="25">
        <f>H12+H15</f>
        <v>0</v>
      </c>
    </row>
    <row r="12" spans="1:9">
      <c r="A12" s="38"/>
      <c r="B12" s="42"/>
      <c r="C12" s="40">
        <v>40001</v>
      </c>
      <c r="D12" s="7"/>
      <c r="E12" s="21" t="s">
        <v>80</v>
      </c>
      <c r="F12" s="25">
        <f>F13+F14</f>
        <v>71500</v>
      </c>
      <c r="G12" s="25">
        <f>G13+G14</f>
        <v>71500</v>
      </c>
      <c r="H12" s="25">
        <f>H13+H14</f>
        <v>0</v>
      </c>
    </row>
    <row r="13" spans="1:9">
      <c r="A13" s="38"/>
      <c r="B13" s="42"/>
      <c r="C13" s="40"/>
      <c r="D13" s="7" t="s">
        <v>14</v>
      </c>
      <c r="E13" s="9" t="s">
        <v>23</v>
      </c>
      <c r="F13" s="26">
        <v>71000</v>
      </c>
      <c r="G13" s="26">
        <v>71000</v>
      </c>
      <c r="H13" s="29"/>
    </row>
    <row r="14" spans="1:9">
      <c r="A14" s="38"/>
      <c r="B14" s="42"/>
      <c r="C14" s="40"/>
      <c r="D14" s="7" t="s">
        <v>20</v>
      </c>
      <c r="E14" s="9" t="s">
        <v>24</v>
      </c>
      <c r="F14" s="26">
        <v>500</v>
      </c>
      <c r="G14" s="26">
        <v>500</v>
      </c>
      <c r="H14" s="29"/>
    </row>
    <row r="15" spans="1:9">
      <c r="A15" s="38"/>
      <c r="B15" s="42"/>
      <c r="C15" s="40">
        <v>40002</v>
      </c>
      <c r="D15" s="11"/>
      <c r="E15" s="8" t="s">
        <v>79</v>
      </c>
      <c r="F15" s="27">
        <f>F16+F17</f>
        <v>280000</v>
      </c>
      <c r="G15" s="27">
        <f>G16+G17</f>
        <v>280000</v>
      </c>
      <c r="H15" s="27">
        <f>H16+H17</f>
        <v>0</v>
      </c>
    </row>
    <row r="16" spans="1:9">
      <c r="A16" s="38"/>
      <c r="B16" s="42"/>
      <c r="C16" s="40"/>
      <c r="D16" s="7" t="s">
        <v>14</v>
      </c>
      <c r="E16" s="9" t="s">
        <v>23</v>
      </c>
      <c r="F16" s="26">
        <v>278000</v>
      </c>
      <c r="G16" s="26">
        <v>278000</v>
      </c>
      <c r="H16" s="29"/>
    </row>
    <row r="17" spans="1:9">
      <c r="A17" s="38"/>
      <c r="B17" s="42"/>
      <c r="C17" s="40"/>
      <c r="D17" s="7" t="s">
        <v>20</v>
      </c>
      <c r="E17" s="9" t="s">
        <v>24</v>
      </c>
      <c r="F17" s="26">
        <v>2000</v>
      </c>
      <c r="G17" s="26">
        <v>2000</v>
      </c>
      <c r="H17" s="29"/>
    </row>
    <row r="18" spans="1:9">
      <c r="A18" s="37">
        <v>4</v>
      </c>
      <c r="B18" s="40">
        <v>600</v>
      </c>
      <c r="C18" s="12"/>
      <c r="D18" s="7"/>
      <c r="E18" s="8" t="s">
        <v>19</v>
      </c>
      <c r="F18" s="25">
        <f>F19</f>
        <v>102900</v>
      </c>
      <c r="G18" s="25">
        <f>G19</f>
        <v>102900</v>
      </c>
      <c r="H18" s="25">
        <f>H19</f>
        <v>0</v>
      </c>
    </row>
    <row r="19" spans="1:9">
      <c r="A19" s="38"/>
      <c r="B19" s="40"/>
      <c r="C19" s="13">
        <v>60014</v>
      </c>
      <c r="D19" s="7"/>
      <c r="E19" s="8" t="s">
        <v>81</v>
      </c>
      <c r="F19" s="25">
        <f t="shared" ref="F19:H19" si="1">F20</f>
        <v>102900</v>
      </c>
      <c r="G19" s="25">
        <f t="shared" si="1"/>
        <v>102900</v>
      </c>
      <c r="H19" s="25">
        <f t="shared" si="1"/>
        <v>0</v>
      </c>
    </row>
    <row r="20" spans="1:9" ht="31.5">
      <c r="A20" s="38"/>
      <c r="B20" s="40"/>
      <c r="C20" s="13"/>
      <c r="D20" s="7">
        <v>2320</v>
      </c>
      <c r="E20" s="14" t="s">
        <v>100</v>
      </c>
      <c r="F20" s="26">
        <v>102900</v>
      </c>
      <c r="G20" s="26">
        <v>102900</v>
      </c>
      <c r="H20" s="26"/>
    </row>
    <row r="21" spans="1:9">
      <c r="A21" s="37">
        <v>5</v>
      </c>
      <c r="B21" s="40">
        <v>700</v>
      </c>
      <c r="C21" s="12"/>
      <c r="D21" s="7"/>
      <c r="E21" s="8" t="s">
        <v>15</v>
      </c>
      <c r="F21" s="27">
        <v>667464</v>
      </c>
      <c r="G21" s="27">
        <f>G22+G26</f>
        <v>667464</v>
      </c>
      <c r="H21" s="27">
        <f>H22+H26</f>
        <v>0</v>
      </c>
      <c r="I21" s="1"/>
    </row>
    <row r="22" spans="1:9">
      <c r="A22" s="38"/>
      <c r="B22" s="40"/>
      <c r="C22" s="40">
        <v>70005</v>
      </c>
      <c r="D22" s="7"/>
      <c r="E22" s="8" t="s">
        <v>68</v>
      </c>
      <c r="F22" s="25">
        <f>F23+F24+F25</f>
        <v>171464</v>
      </c>
      <c r="G22" s="25">
        <f>G23+G24+G25</f>
        <v>171464</v>
      </c>
      <c r="H22" s="25">
        <f>H23+H24+H25</f>
        <v>0</v>
      </c>
      <c r="I22" s="1"/>
    </row>
    <row r="23" spans="1:9" ht="21">
      <c r="A23" s="38"/>
      <c r="B23" s="40"/>
      <c r="C23" s="40"/>
      <c r="D23" s="7" t="s">
        <v>17</v>
      </c>
      <c r="E23" s="9" t="s">
        <v>60</v>
      </c>
      <c r="F23" s="26">
        <v>2157</v>
      </c>
      <c r="G23" s="26">
        <v>2157</v>
      </c>
      <c r="H23" s="26"/>
      <c r="I23" s="1"/>
    </row>
    <row r="24" spans="1:9" ht="21">
      <c r="A24" s="38"/>
      <c r="B24" s="40"/>
      <c r="C24" s="40"/>
      <c r="D24" s="7" t="s">
        <v>16</v>
      </c>
      <c r="E24" s="9" t="s">
        <v>92</v>
      </c>
      <c r="F24" s="26">
        <v>169000</v>
      </c>
      <c r="G24" s="26">
        <v>169000</v>
      </c>
      <c r="H24" s="26"/>
      <c r="I24" s="1"/>
    </row>
    <row r="25" spans="1:9">
      <c r="A25" s="38"/>
      <c r="B25" s="40"/>
      <c r="C25" s="40"/>
      <c r="D25" s="7" t="s">
        <v>20</v>
      </c>
      <c r="E25" s="9" t="s">
        <v>24</v>
      </c>
      <c r="F25" s="26">
        <v>307</v>
      </c>
      <c r="G25" s="26">
        <v>307</v>
      </c>
      <c r="H25" s="26"/>
      <c r="I25" s="1"/>
    </row>
    <row r="26" spans="1:9">
      <c r="A26" s="38"/>
      <c r="B26" s="40"/>
      <c r="C26" s="40">
        <v>70095</v>
      </c>
      <c r="D26" s="7"/>
      <c r="E26" s="8" t="s">
        <v>69</v>
      </c>
      <c r="F26" s="25">
        <f>F27+F28+F29</f>
        <v>496000</v>
      </c>
      <c r="G26" s="25">
        <f>G27+G28+G29</f>
        <v>496000</v>
      </c>
      <c r="H26" s="25">
        <f>H27+H28+H29</f>
        <v>0</v>
      </c>
      <c r="I26" s="1"/>
    </row>
    <row r="27" spans="1:9" ht="21">
      <c r="A27" s="38"/>
      <c r="B27" s="40"/>
      <c r="C27" s="40"/>
      <c r="D27" s="7" t="s">
        <v>18</v>
      </c>
      <c r="E27" s="9" t="s">
        <v>21</v>
      </c>
      <c r="F27" s="26">
        <v>265000</v>
      </c>
      <c r="G27" s="26">
        <v>265000</v>
      </c>
      <c r="H27" s="26"/>
      <c r="I27" s="1"/>
    </row>
    <row r="28" spans="1:9">
      <c r="A28" s="38"/>
      <c r="B28" s="40"/>
      <c r="C28" s="40"/>
      <c r="D28" s="7" t="s">
        <v>14</v>
      </c>
      <c r="E28" s="9" t="s">
        <v>23</v>
      </c>
      <c r="F28" s="26">
        <v>226000</v>
      </c>
      <c r="G28" s="26">
        <v>226000</v>
      </c>
      <c r="H28" s="26"/>
      <c r="I28" s="1"/>
    </row>
    <row r="29" spans="1:9">
      <c r="A29" s="38"/>
      <c r="B29" s="40"/>
      <c r="C29" s="40"/>
      <c r="D29" s="7" t="s">
        <v>20</v>
      </c>
      <c r="E29" s="9" t="s">
        <v>24</v>
      </c>
      <c r="F29" s="26">
        <v>5000</v>
      </c>
      <c r="G29" s="26">
        <v>5000</v>
      </c>
      <c r="H29" s="26"/>
      <c r="I29" s="1"/>
    </row>
    <row r="30" spans="1:9">
      <c r="A30" s="37">
        <v>6</v>
      </c>
      <c r="B30" s="40">
        <v>710</v>
      </c>
      <c r="C30" s="12"/>
      <c r="D30" s="7"/>
      <c r="E30" s="8" t="s">
        <v>6</v>
      </c>
      <c r="F30" s="25">
        <f t="shared" ref="F30:H31" si="2">F31</f>
        <v>20000</v>
      </c>
      <c r="G30" s="25">
        <f t="shared" si="2"/>
        <v>20000</v>
      </c>
      <c r="H30" s="25">
        <f t="shared" si="2"/>
        <v>0</v>
      </c>
      <c r="I30" s="1"/>
    </row>
    <row r="31" spans="1:9">
      <c r="A31" s="38"/>
      <c r="B31" s="40"/>
      <c r="C31" s="40">
        <v>71035</v>
      </c>
      <c r="D31" s="7"/>
      <c r="E31" s="8" t="s">
        <v>70</v>
      </c>
      <c r="F31" s="25">
        <f t="shared" si="2"/>
        <v>20000</v>
      </c>
      <c r="G31" s="25">
        <f t="shared" si="2"/>
        <v>20000</v>
      </c>
      <c r="H31" s="25">
        <f t="shared" si="2"/>
        <v>0</v>
      </c>
      <c r="I31" s="1"/>
    </row>
    <row r="32" spans="1:9">
      <c r="A32" s="39"/>
      <c r="B32" s="40"/>
      <c r="C32" s="40"/>
      <c r="D32" s="7" t="s">
        <v>14</v>
      </c>
      <c r="E32" s="9" t="s">
        <v>23</v>
      </c>
      <c r="F32" s="26">
        <v>20000</v>
      </c>
      <c r="G32" s="26">
        <v>20000</v>
      </c>
      <c r="H32" s="26"/>
      <c r="I32" s="1"/>
    </row>
    <row r="33" spans="1:9">
      <c r="A33" s="37">
        <v>7</v>
      </c>
      <c r="B33" s="40">
        <v>750</v>
      </c>
      <c r="C33" s="12"/>
      <c r="D33" s="7"/>
      <c r="E33" s="8" t="s">
        <v>22</v>
      </c>
      <c r="F33" s="25">
        <f>F34+F36</f>
        <v>54377</v>
      </c>
      <c r="G33" s="25">
        <f>G34+G36</f>
        <v>5000</v>
      </c>
      <c r="H33" s="25">
        <f>H34+H36</f>
        <v>49377</v>
      </c>
      <c r="I33" s="1"/>
    </row>
    <row r="34" spans="1:9">
      <c r="A34" s="38"/>
      <c r="B34" s="40"/>
      <c r="C34" s="40">
        <v>75011</v>
      </c>
      <c r="D34" s="7"/>
      <c r="E34" s="8" t="s">
        <v>71</v>
      </c>
      <c r="F34" s="25">
        <f>F35</f>
        <v>49377</v>
      </c>
      <c r="G34" s="25">
        <f>G35</f>
        <v>0</v>
      </c>
      <c r="H34" s="25">
        <f>H35</f>
        <v>49377</v>
      </c>
    </row>
    <row r="35" spans="1:9" ht="31.5">
      <c r="A35" s="38"/>
      <c r="B35" s="40"/>
      <c r="C35" s="40"/>
      <c r="D35" s="7">
        <v>2010</v>
      </c>
      <c r="E35" s="15" t="s">
        <v>106</v>
      </c>
      <c r="F35" s="26">
        <v>49377</v>
      </c>
      <c r="G35" s="26"/>
      <c r="H35" s="26">
        <v>49377</v>
      </c>
    </row>
    <row r="36" spans="1:9">
      <c r="A36" s="38"/>
      <c r="B36" s="40"/>
      <c r="C36" s="40">
        <v>75023</v>
      </c>
      <c r="D36" s="7"/>
      <c r="E36" s="8" t="s">
        <v>72</v>
      </c>
      <c r="F36" s="25">
        <f>F37</f>
        <v>5000</v>
      </c>
      <c r="G36" s="25">
        <f>G37</f>
        <v>5000</v>
      </c>
      <c r="H36" s="25">
        <f>H37</f>
        <v>0</v>
      </c>
    </row>
    <row r="37" spans="1:9">
      <c r="A37" s="38"/>
      <c r="B37" s="40"/>
      <c r="C37" s="40"/>
      <c r="D37" s="7" t="s">
        <v>13</v>
      </c>
      <c r="E37" s="9" t="s">
        <v>5</v>
      </c>
      <c r="F37" s="26">
        <v>5000</v>
      </c>
      <c r="G37" s="26">
        <v>5000</v>
      </c>
      <c r="H37" s="26"/>
    </row>
    <row r="38" spans="1:9" ht="21">
      <c r="A38" s="37">
        <v>8</v>
      </c>
      <c r="B38" s="40">
        <v>751</v>
      </c>
      <c r="C38" s="12"/>
      <c r="D38" s="7"/>
      <c r="E38" s="8" t="s">
        <v>62</v>
      </c>
      <c r="F38" s="25">
        <f>F39</f>
        <v>728</v>
      </c>
      <c r="G38" s="25">
        <f>G39</f>
        <v>0</v>
      </c>
      <c r="H38" s="25">
        <f>H39</f>
        <v>728</v>
      </c>
    </row>
    <row r="39" spans="1:9" ht="21">
      <c r="A39" s="38"/>
      <c r="B39" s="40"/>
      <c r="C39" s="40">
        <v>75101</v>
      </c>
      <c r="D39" s="7"/>
      <c r="E39" s="8" t="s">
        <v>73</v>
      </c>
      <c r="F39" s="25">
        <f t="shared" ref="F39:H39" si="3">F40</f>
        <v>728</v>
      </c>
      <c r="G39" s="25">
        <f t="shared" si="3"/>
        <v>0</v>
      </c>
      <c r="H39" s="25">
        <f t="shared" si="3"/>
        <v>728</v>
      </c>
    </row>
    <row r="40" spans="1:9" ht="31.5">
      <c r="A40" s="38"/>
      <c r="B40" s="40"/>
      <c r="C40" s="40"/>
      <c r="D40" s="7">
        <v>2010</v>
      </c>
      <c r="E40" s="9" t="s">
        <v>25</v>
      </c>
      <c r="F40" s="26">
        <v>728</v>
      </c>
      <c r="G40" s="26"/>
      <c r="H40" s="26">
        <v>728</v>
      </c>
    </row>
    <row r="41" spans="1:9">
      <c r="A41" s="37">
        <v>9</v>
      </c>
      <c r="B41" s="41">
        <v>754</v>
      </c>
      <c r="C41" s="13"/>
      <c r="D41" s="7"/>
      <c r="E41" s="8" t="s">
        <v>7</v>
      </c>
      <c r="F41" s="25">
        <f t="shared" ref="F41:H42" si="4">F42</f>
        <v>1000</v>
      </c>
      <c r="G41" s="25">
        <f t="shared" si="4"/>
        <v>0</v>
      </c>
      <c r="H41" s="25">
        <f t="shared" si="4"/>
        <v>1000</v>
      </c>
    </row>
    <row r="42" spans="1:9">
      <c r="A42" s="38"/>
      <c r="B42" s="42"/>
      <c r="C42" s="40">
        <v>75414</v>
      </c>
      <c r="D42" s="7"/>
      <c r="E42" s="8" t="s">
        <v>74</v>
      </c>
      <c r="F42" s="25">
        <f t="shared" si="4"/>
        <v>1000</v>
      </c>
      <c r="G42" s="25">
        <f t="shared" si="4"/>
        <v>0</v>
      </c>
      <c r="H42" s="25">
        <f t="shared" si="4"/>
        <v>1000</v>
      </c>
    </row>
    <row r="43" spans="1:9" ht="31.5">
      <c r="A43" s="39"/>
      <c r="B43" s="43"/>
      <c r="C43" s="40"/>
      <c r="D43" s="7">
        <v>2010</v>
      </c>
      <c r="E43" s="9" t="s">
        <v>25</v>
      </c>
      <c r="F43" s="26">
        <v>1000</v>
      </c>
      <c r="G43" s="26"/>
      <c r="H43" s="26">
        <v>1000</v>
      </c>
    </row>
    <row r="44" spans="1:9" ht="31.5">
      <c r="A44" s="37">
        <v>10</v>
      </c>
      <c r="B44" s="40">
        <v>756</v>
      </c>
      <c r="C44" s="12"/>
      <c r="D44" s="11"/>
      <c r="E44" s="8" t="s">
        <v>75</v>
      </c>
      <c r="F44" s="27">
        <f>F45+F47+F52+F62+F67</f>
        <v>2819381</v>
      </c>
      <c r="G44" s="27">
        <f>G45+G47+G52+G62+G67</f>
        <v>2819381</v>
      </c>
      <c r="H44" s="27">
        <f>+H46+H66</f>
        <v>0</v>
      </c>
      <c r="I44" s="1"/>
    </row>
    <row r="45" spans="1:9">
      <c r="A45" s="38"/>
      <c r="B45" s="40"/>
      <c r="C45" s="13">
        <v>75601</v>
      </c>
      <c r="D45" s="11"/>
      <c r="E45" s="8" t="s">
        <v>82</v>
      </c>
      <c r="F45" s="27">
        <f>F46</f>
        <v>2000</v>
      </c>
      <c r="G45" s="27">
        <f>G46</f>
        <v>2000</v>
      </c>
      <c r="H45" s="27">
        <f>H46</f>
        <v>0</v>
      </c>
    </row>
    <row r="46" spans="1:9" ht="21">
      <c r="A46" s="38"/>
      <c r="B46" s="40"/>
      <c r="C46" s="13"/>
      <c r="D46" s="7" t="s">
        <v>34</v>
      </c>
      <c r="E46" s="9" t="s">
        <v>40</v>
      </c>
      <c r="F46" s="26">
        <v>2000</v>
      </c>
      <c r="G46" s="26">
        <v>2000</v>
      </c>
      <c r="H46" s="26"/>
    </row>
    <row r="47" spans="1:9" ht="31.5">
      <c r="A47" s="38"/>
      <c r="B47" s="40"/>
      <c r="C47" s="40">
        <v>75615</v>
      </c>
      <c r="D47" s="7"/>
      <c r="E47" s="8" t="s">
        <v>76</v>
      </c>
      <c r="F47" s="25">
        <f>SUM(F48:F51)</f>
        <v>621735</v>
      </c>
      <c r="G47" s="25">
        <f>SUM(G48:G51)</f>
        <v>621735</v>
      </c>
      <c r="H47" s="25">
        <f>SUM(H48:H51)</f>
        <v>0</v>
      </c>
    </row>
    <row r="48" spans="1:9">
      <c r="A48" s="38"/>
      <c r="B48" s="40"/>
      <c r="C48" s="40"/>
      <c r="D48" s="7" t="s">
        <v>30</v>
      </c>
      <c r="E48" s="9" t="s">
        <v>36</v>
      </c>
      <c r="F48" s="26">
        <v>588863</v>
      </c>
      <c r="G48" s="26">
        <v>588863</v>
      </c>
      <c r="H48" s="26"/>
    </row>
    <row r="49" spans="1:8">
      <c r="A49" s="38"/>
      <c r="B49" s="40"/>
      <c r="C49" s="40"/>
      <c r="D49" s="7" t="s">
        <v>31</v>
      </c>
      <c r="E49" s="9" t="s">
        <v>37</v>
      </c>
      <c r="F49" s="26">
        <v>1594</v>
      </c>
      <c r="G49" s="26">
        <v>1594</v>
      </c>
      <c r="H49" s="26"/>
    </row>
    <row r="50" spans="1:8">
      <c r="A50" s="38"/>
      <c r="B50" s="40"/>
      <c r="C50" s="40"/>
      <c r="D50" s="7" t="s">
        <v>32</v>
      </c>
      <c r="E50" s="9" t="s">
        <v>38</v>
      </c>
      <c r="F50" s="26">
        <v>27978</v>
      </c>
      <c r="G50" s="26">
        <v>27978</v>
      </c>
      <c r="H50" s="26"/>
    </row>
    <row r="51" spans="1:8">
      <c r="A51" s="38"/>
      <c r="B51" s="40"/>
      <c r="C51" s="40"/>
      <c r="D51" s="7" t="s">
        <v>33</v>
      </c>
      <c r="E51" s="9" t="s">
        <v>39</v>
      </c>
      <c r="F51" s="26">
        <v>3300</v>
      </c>
      <c r="G51" s="26">
        <v>3300</v>
      </c>
      <c r="H51" s="26"/>
    </row>
    <row r="52" spans="1:8" ht="42">
      <c r="A52" s="38"/>
      <c r="B52" s="40"/>
      <c r="C52" s="40">
        <v>75616</v>
      </c>
      <c r="D52" s="11"/>
      <c r="E52" s="8" t="s">
        <v>83</v>
      </c>
      <c r="F52" s="27">
        <f>SUM(F53:F61)</f>
        <v>827485</v>
      </c>
      <c r="G52" s="27">
        <f>SUM(G53:G61)</f>
        <v>827485</v>
      </c>
      <c r="H52" s="27">
        <f>SUM(H53:H61)</f>
        <v>0</v>
      </c>
    </row>
    <row r="53" spans="1:8">
      <c r="A53" s="38"/>
      <c r="B53" s="40"/>
      <c r="C53" s="40"/>
      <c r="D53" s="7" t="s">
        <v>30</v>
      </c>
      <c r="E53" s="9" t="s">
        <v>36</v>
      </c>
      <c r="F53" s="26">
        <v>590998</v>
      </c>
      <c r="G53" s="26">
        <v>590998</v>
      </c>
      <c r="H53" s="26"/>
    </row>
    <row r="54" spans="1:8">
      <c r="A54" s="38"/>
      <c r="B54" s="40"/>
      <c r="C54" s="40"/>
      <c r="D54" s="7" t="s">
        <v>31</v>
      </c>
      <c r="E54" s="9" t="s">
        <v>37</v>
      </c>
      <c r="F54" s="26">
        <v>40468</v>
      </c>
      <c r="G54" s="26">
        <v>40468</v>
      </c>
      <c r="H54" s="26"/>
    </row>
    <row r="55" spans="1:8">
      <c r="A55" s="38"/>
      <c r="B55" s="40"/>
      <c r="C55" s="40"/>
      <c r="D55" s="7" t="s">
        <v>32</v>
      </c>
      <c r="E55" s="9" t="s">
        <v>38</v>
      </c>
      <c r="F55" s="26">
        <v>4319</v>
      </c>
      <c r="G55" s="26">
        <v>4319</v>
      </c>
      <c r="H55" s="26"/>
    </row>
    <row r="56" spans="1:8">
      <c r="A56" s="38"/>
      <c r="B56" s="40"/>
      <c r="C56" s="40"/>
      <c r="D56" s="7" t="s">
        <v>33</v>
      </c>
      <c r="E56" s="9" t="s">
        <v>39</v>
      </c>
      <c r="F56" s="26">
        <v>28300</v>
      </c>
      <c r="G56" s="26">
        <v>28300</v>
      </c>
      <c r="H56" s="26"/>
    </row>
    <row r="57" spans="1:8">
      <c r="A57" s="38"/>
      <c r="B57" s="40"/>
      <c r="C57" s="40"/>
      <c r="D57" s="7" t="s">
        <v>35</v>
      </c>
      <c r="E57" s="9" t="s">
        <v>41</v>
      </c>
      <c r="F57" s="26">
        <v>7000</v>
      </c>
      <c r="G57" s="26">
        <v>7000</v>
      </c>
      <c r="H57" s="26"/>
    </row>
    <row r="58" spans="1:8">
      <c r="A58" s="38"/>
      <c r="B58" s="40"/>
      <c r="C58" s="40"/>
      <c r="D58" s="7" t="s">
        <v>42</v>
      </c>
      <c r="E58" s="9" t="s">
        <v>77</v>
      </c>
      <c r="F58" s="26">
        <v>200</v>
      </c>
      <c r="G58" s="26">
        <v>200</v>
      </c>
      <c r="H58" s="26"/>
    </row>
    <row r="59" spans="1:8">
      <c r="A59" s="38"/>
      <c r="B59" s="40"/>
      <c r="C59" s="40"/>
      <c r="D59" s="7" t="s">
        <v>45</v>
      </c>
      <c r="E59" s="9" t="s">
        <v>46</v>
      </c>
      <c r="F59" s="26">
        <v>1200</v>
      </c>
      <c r="G59" s="26">
        <v>1200</v>
      </c>
      <c r="H59" s="26"/>
    </row>
    <row r="60" spans="1:8">
      <c r="A60" s="38"/>
      <c r="B60" s="40"/>
      <c r="C60" s="40"/>
      <c r="D60" s="7" t="s">
        <v>52</v>
      </c>
      <c r="E60" s="9" t="s">
        <v>51</v>
      </c>
      <c r="F60" s="26">
        <v>150000</v>
      </c>
      <c r="G60" s="26">
        <v>150000</v>
      </c>
      <c r="H60" s="26"/>
    </row>
    <row r="61" spans="1:8">
      <c r="A61" s="38"/>
      <c r="B61" s="40"/>
      <c r="C61" s="40"/>
      <c r="D61" s="7" t="s">
        <v>53</v>
      </c>
      <c r="E61" s="16" t="s">
        <v>98</v>
      </c>
      <c r="F61" s="26">
        <v>5000</v>
      </c>
      <c r="G61" s="26">
        <v>5000</v>
      </c>
      <c r="H61" s="26"/>
    </row>
    <row r="62" spans="1:8" ht="21">
      <c r="A62" s="38"/>
      <c r="B62" s="40"/>
      <c r="C62" s="40">
        <v>75618</v>
      </c>
      <c r="D62" s="11"/>
      <c r="E62" s="8" t="s">
        <v>93</v>
      </c>
      <c r="F62" s="25">
        <f t="shared" ref="F62:H62" si="5">SUM(F63:F66)</f>
        <v>86888</v>
      </c>
      <c r="G62" s="25">
        <f t="shared" si="5"/>
        <v>86888</v>
      </c>
      <c r="H62" s="25">
        <f t="shared" si="5"/>
        <v>0</v>
      </c>
    </row>
    <row r="63" spans="1:8">
      <c r="A63" s="38"/>
      <c r="B63" s="40"/>
      <c r="C63" s="40"/>
      <c r="D63" s="7" t="s">
        <v>43</v>
      </c>
      <c r="E63" s="9" t="s">
        <v>44</v>
      </c>
      <c r="F63" s="26">
        <v>22000</v>
      </c>
      <c r="G63" s="26">
        <v>22000</v>
      </c>
      <c r="H63" s="26"/>
    </row>
    <row r="64" spans="1:8">
      <c r="A64" s="38"/>
      <c r="B64" s="40"/>
      <c r="C64" s="40"/>
      <c r="D64" s="7" t="s">
        <v>47</v>
      </c>
      <c r="E64" s="9" t="s">
        <v>48</v>
      </c>
      <c r="F64" s="26">
        <v>3500</v>
      </c>
      <c r="G64" s="26">
        <v>3500</v>
      </c>
      <c r="H64" s="26"/>
    </row>
    <row r="65" spans="1:9">
      <c r="A65" s="38"/>
      <c r="B65" s="40"/>
      <c r="C65" s="40"/>
      <c r="D65" s="7" t="s">
        <v>49</v>
      </c>
      <c r="E65" s="9" t="s">
        <v>50</v>
      </c>
      <c r="F65" s="26">
        <v>47000</v>
      </c>
      <c r="G65" s="26">
        <v>47000</v>
      </c>
      <c r="H65" s="26"/>
    </row>
    <row r="66" spans="1:9" ht="21">
      <c r="A66" s="38"/>
      <c r="B66" s="40"/>
      <c r="C66" s="40"/>
      <c r="D66" s="7" t="s">
        <v>54</v>
      </c>
      <c r="E66" s="9" t="s">
        <v>94</v>
      </c>
      <c r="F66" s="26">
        <v>14388</v>
      </c>
      <c r="G66" s="26">
        <v>14388</v>
      </c>
      <c r="H66" s="26"/>
    </row>
    <row r="67" spans="1:9" ht="21">
      <c r="A67" s="38"/>
      <c r="B67" s="40"/>
      <c r="C67" s="40">
        <v>75621</v>
      </c>
      <c r="D67" s="11"/>
      <c r="E67" s="8" t="s">
        <v>84</v>
      </c>
      <c r="F67" s="25">
        <f t="shared" ref="F67:H67" si="6">SUM(F68:F69)</f>
        <v>1281273</v>
      </c>
      <c r="G67" s="25">
        <f t="shared" si="6"/>
        <v>1281273</v>
      </c>
      <c r="H67" s="25">
        <f t="shared" si="6"/>
        <v>0</v>
      </c>
    </row>
    <row r="68" spans="1:9">
      <c r="A68" s="38"/>
      <c r="B68" s="40"/>
      <c r="C68" s="40"/>
      <c r="D68" s="7" t="s">
        <v>26</v>
      </c>
      <c r="E68" s="9" t="s">
        <v>27</v>
      </c>
      <c r="F68" s="26">
        <v>1281273</v>
      </c>
      <c r="G68" s="26">
        <v>1281273</v>
      </c>
      <c r="H68" s="26"/>
    </row>
    <row r="69" spans="1:9">
      <c r="A69" s="39"/>
      <c r="B69" s="40"/>
      <c r="C69" s="40"/>
      <c r="D69" s="7" t="s">
        <v>28</v>
      </c>
      <c r="E69" s="9" t="s">
        <v>29</v>
      </c>
      <c r="F69" s="26">
        <v>0</v>
      </c>
      <c r="G69" s="26">
        <v>0</v>
      </c>
      <c r="H69" s="26"/>
    </row>
    <row r="70" spans="1:9">
      <c r="A70" s="37">
        <v>11</v>
      </c>
      <c r="B70" s="41">
        <v>758</v>
      </c>
      <c r="C70" s="12"/>
      <c r="D70" s="7"/>
      <c r="E70" s="8" t="s">
        <v>8</v>
      </c>
      <c r="F70" s="25">
        <f>F71+F73+F75</f>
        <v>4359092</v>
      </c>
      <c r="G70" s="25">
        <f>G71+G73+G75</f>
        <v>4359092</v>
      </c>
      <c r="H70" s="25">
        <f>H71+H73+H75</f>
        <v>0</v>
      </c>
    </row>
    <row r="71" spans="1:9">
      <c r="A71" s="38"/>
      <c r="B71" s="42"/>
      <c r="C71" s="40">
        <v>75801</v>
      </c>
      <c r="D71" s="7"/>
      <c r="E71" s="8" t="s">
        <v>85</v>
      </c>
      <c r="F71" s="25">
        <f t="shared" ref="F71:H71" si="7">F72</f>
        <v>2795296</v>
      </c>
      <c r="G71" s="25">
        <f t="shared" si="7"/>
        <v>2795296</v>
      </c>
      <c r="H71" s="25">
        <f t="shared" si="7"/>
        <v>0</v>
      </c>
    </row>
    <row r="72" spans="1:9">
      <c r="A72" s="38"/>
      <c r="B72" s="42"/>
      <c r="C72" s="40"/>
      <c r="D72" s="7">
        <v>2920</v>
      </c>
      <c r="E72" s="9" t="s">
        <v>78</v>
      </c>
      <c r="F72" s="26">
        <v>2795296</v>
      </c>
      <c r="G72" s="26">
        <v>2795296</v>
      </c>
      <c r="H72" s="26"/>
    </row>
    <row r="73" spans="1:9">
      <c r="A73" s="38"/>
      <c r="B73" s="42"/>
      <c r="C73" s="41">
        <v>75807</v>
      </c>
      <c r="D73" s="11"/>
      <c r="E73" s="8" t="s">
        <v>86</v>
      </c>
      <c r="F73" s="25">
        <f t="shared" ref="F73:H73" si="8">F74</f>
        <v>1507133</v>
      </c>
      <c r="G73" s="25">
        <f t="shared" si="8"/>
        <v>1507133</v>
      </c>
      <c r="H73" s="25">
        <f t="shared" si="8"/>
        <v>0</v>
      </c>
    </row>
    <row r="74" spans="1:9">
      <c r="A74" s="38"/>
      <c r="B74" s="42"/>
      <c r="C74" s="43"/>
      <c r="D74" s="7" t="s">
        <v>64</v>
      </c>
      <c r="E74" s="9" t="s">
        <v>78</v>
      </c>
      <c r="F74" s="26">
        <v>1507133</v>
      </c>
      <c r="G74" s="26">
        <v>1507133</v>
      </c>
      <c r="H74" s="26"/>
    </row>
    <row r="75" spans="1:9">
      <c r="A75" s="38"/>
      <c r="B75" s="42"/>
      <c r="C75" s="41">
        <v>75831</v>
      </c>
      <c r="D75" s="11"/>
      <c r="E75" s="8" t="s">
        <v>87</v>
      </c>
      <c r="F75" s="25">
        <f t="shared" ref="F75:H75" si="9">F76</f>
        <v>56663</v>
      </c>
      <c r="G75" s="25">
        <f t="shared" si="9"/>
        <v>56663</v>
      </c>
      <c r="H75" s="25">
        <f t="shared" si="9"/>
        <v>0</v>
      </c>
    </row>
    <row r="76" spans="1:9">
      <c r="A76" s="39"/>
      <c r="B76" s="43"/>
      <c r="C76" s="43"/>
      <c r="D76" s="7" t="s">
        <v>64</v>
      </c>
      <c r="E76" s="9" t="s">
        <v>78</v>
      </c>
      <c r="F76" s="26">
        <v>56663</v>
      </c>
      <c r="G76" s="26">
        <v>56663</v>
      </c>
      <c r="H76" s="26"/>
    </row>
    <row r="77" spans="1:9">
      <c r="A77" s="37">
        <v>12</v>
      </c>
      <c r="B77" s="40">
        <v>801</v>
      </c>
      <c r="C77" s="12"/>
      <c r="D77" s="7"/>
      <c r="E77" s="8" t="s">
        <v>9</v>
      </c>
      <c r="F77" s="25">
        <f>F78+F83</f>
        <v>30727</v>
      </c>
      <c r="G77" s="25">
        <f>G78+G83</f>
        <v>30727</v>
      </c>
      <c r="H77" s="25">
        <f>H78+H83</f>
        <v>0</v>
      </c>
      <c r="I77" s="1"/>
    </row>
    <row r="78" spans="1:9">
      <c r="A78" s="38"/>
      <c r="B78" s="40"/>
      <c r="C78" s="41">
        <v>80101</v>
      </c>
      <c r="D78" s="7"/>
      <c r="E78" s="8" t="s">
        <v>88</v>
      </c>
      <c r="F78" s="25">
        <f>F79+F80+F81+F82</f>
        <v>15674</v>
      </c>
      <c r="G78" s="25">
        <f>G79+G80+G81+G82</f>
        <v>15674</v>
      </c>
      <c r="H78" s="25">
        <f>H79+H80+H81+H82</f>
        <v>0</v>
      </c>
    </row>
    <row r="79" spans="1:9" ht="21">
      <c r="A79" s="38"/>
      <c r="B79" s="40"/>
      <c r="C79" s="42"/>
      <c r="D79" s="7" t="s">
        <v>18</v>
      </c>
      <c r="E79" s="9" t="s">
        <v>21</v>
      </c>
      <c r="F79" s="26">
        <v>3144</v>
      </c>
      <c r="G79" s="26">
        <v>3144</v>
      </c>
      <c r="H79" s="26"/>
    </row>
    <row r="80" spans="1:9">
      <c r="A80" s="38"/>
      <c r="B80" s="40"/>
      <c r="C80" s="42"/>
      <c r="D80" s="7" t="s">
        <v>14</v>
      </c>
      <c r="E80" s="9" t="s">
        <v>23</v>
      </c>
      <c r="F80" s="26">
        <v>12000</v>
      </c>
      <c r="G80" s="26">
        <v>12000</v>
      </c>
      <c r="H80" s="26"/>
    </row>
    <row r="81" spans="1:9">
      <c r="A81" s="38"/>
      <c r="B81" s="40"/>
      <c r="C81" s="42"/>
      <c r="D81" s="7" t="s">
        <v>20</v>
      </c>
      <c r="E81" s="9" t="s">
        <v>24</v>
      </c>
      <c r="F81" s="26">
        <v>30</v>
      </c>
      <c r="G81" s="26">
        <v>30</v>
      </c>
      <c r="H81" s="26"/>
    </row>
    <row r="82" spans="1:9">
      <c r="A82" s="38"/>
      <c r="B82" s="40"/>
      <c r="C82" s="43"/>
      <c r="D82" s="7" t="s">
        <v>55</v>
      </c>
      <c r="E82" s="15" t="s">
        <v>56</v>
      </c>
      <c r="F82" s="26">
        <v>500</v>
      </c>
      <c r="G82" s="26">
        <v>500</v>
      </c>
      <c r="H82" s="26"/>
    </row>
    <row r="83" spans="1:9">
      <c r="A83" s="38"/>
      <c r="B83" s="40"/>
      <c r="C83" s="40">
        <v>80104</v>
      </c>
      <c r="D83" s="11"/>
      <c r="E83" s="17" t="s">
        <v>89</v>
      </c>
      <c r="F83" s="28">
        <f t="shared" ref="F83:H83" si="10">F84+F85+F86</f>
        <v>15053</v>
      </c>
      <c r="G83" s="28">
        <f t="shared" si="10"/>
        <v>15053</v>
      </c>
      <c r="H83" s="28">
        <f t="shared" si="10"/>
        <v>0</v>
      </c>
    </row>
    <row r="84" spans="1:9">
      <c r="A84" s="38"/>
      <c r="B84" s="40"/>
      <c r="C84" s="40"/>
      <c r="D84" s="7" t="s">
        <v>14</v>
      </c>
      <c r="E84" s="15" t="s">
        <v>23</v>
      </c>
      <c r="F84" s="26">
        <v>15000</v>
      </c>
      <c r="G84" s="26">
        <v>15000</v>
      </c>
      <c r="H84" s="26"/>
    </row>
    <row r="85" spans="1:9">
      <c r="A85" s="38"/>
      <c r="B85" s="40"/>
      <c r="C85" s="40"/>
      <c r="D85" s="7" t="s">
        <v>20</v>
      </c>
      <c r="E85" s="15" t="s">
        <v>24</v>
      </c>
      <c r="F85" s="26">
        <v>3</v>
      </c>
      <c r="G85" s="26">
        <v>3</v>
      </c>
      <c r="H85" s="26"/>
    </row>
    <row r="86" spans="1:9">
      <c r="A86" s="38"/>
      <c r="B86" s="40"/>
      <c r="C86" s="40"/>
      <c r="D86" s="7" t="s">
        <v>55</v>
      </c>
      <c r="E86" s="9" t="s">
        <v>56</v>
      </c>
      <c r="F86" s="26">
        <v>50</v>
      </c>
      <c r="G86" s="26">
        <v>50</v>
      </c>
      <c r="H86" s="26"/>
    </row>
    <row r="87" spans="1:9">
      <c r="A87" s="37">
        <v>13</v>
      </c>
      <c r="B87" s="40">
        <v>852</v>
      </c>
      <c r="C87" s="13"/>
      <c r="D87" s="7"/>
      <c r="E87" s="8" t="s">
        <v>10</v>
      </c>
      <c r="F87" s="25">
        <f>F88+F91+F94+F98+F96</f>
        <v>1309300</v>
      </c>
      <c r="G87" s="25">
        <f>G88+G91+G94+G98+G96</f>
        <v>10500</v>
      </c>
      <c r="H87" s="25">
        <f>H88+H91+H94+H98+H96</f>
        <v>1298800</v>
      </c>
      <c r="I87" s="1"/>
    </row>
    <row r="88" spans="1:9" ht="31.5">
      <c r="A88" s="38"/>
      <c r="B88" s="40"/>
      <c r="C88" s="40">
        <v>85212</v>
      </c>
      <c r="D88" s="7"/>
      <c r="E88" s="8" t="s">
        <v>95</v>
      </c>
      <c r="F88" s="25">
        <f>F89+F90</f>
        <v>977000</v>
      </c>
      <c r="G88" s="25">
        <f>G89+G90</f>
        <v>10000</v>
      </c>
      <c r="H88" s="25">
        <f>H89+H90</f>
        <v>967000</v>
      </c>
    </row>
    <row r="89" spans="1:9" ht="31.5">
      <c r="A89" s="38"/>
      <c r="B89" s="40"/>
      <c r="C89" s="40"/>
      <c r="D89" s="7">
        <v>2010</v>
      </c>
      <c r="E89" s="9" t="s">
        <v>25</v>
      </c>
      <c r="F89" s="26">
        <v>967000</v>
      </c>
      <c r="G89" s="26"/>
      <c r="H89" s="26">
        <v>967000</v>
      </c>
    </row>
    <row r="90" spans="1:9" ht="31.5">
      <c r="A90" s="38"/>
      <c r="B90" s="40"/>
      <c r="C90" s="40"/>
      <c r="D90" s="7" t="s">
        <v>58</v>
      </c>
      <c r="E90" s="9" t="s">
        <v>101</v>
      </c>
      <c r="F90" s="26">
        <v>10000</v>
      </c>
      <c r="G90" s="26">
        <v>10000</v>
      </c>
      <c r="H90" s="26"/>
    </row>
    <row r="91" spans="1:9" ht="21">
      <c r="A91" s="38"/>
      <c r="B91" s="40"/>
      <c r="C91" s="40">
        <v>85213</v>
      </c>
      <c r="D91" s="7"/>
      <c r="E91" s="8" t="s">
        <v>96</v>
      </c>
      <c r="F91" s="25">
        <f t="shared" ref="F91:H91" si="11">F92+F93</f>
        <v>9700</v>
      </c>
      <c r="G91" s="25">
        <f t="shared" si="11"/>
        <v>0</v>
      </c>
      <c r="H91" s="25">
        <f t="shared" si="11"/>
        <v>9700</v>
      </c>
    </row>
    <row r="92" spans="1:9" ht="31.5">
      <c r="A92" s="38"/>
      <c r="B92" s="40"/>
      <c r="C92" s="40"/>
      <c r="D92" s="11">
        <v>2010</v>
      </c>
      <c r="E92" s="9" t="s">
        <v>25</v>
      </c>
      <c r="F92" s="29">
        <v>1600</v>
      </c>
      <c r="G92" s="29"/>
      <c r="H92" s="29">
        <v>1600</v>
      </c>
    </row>
    <row r="93" spans="1:9" ht="21">
      <c r="A93" s="38"/>
      <c r="B93" s="40"/>
      <c r="C93" s="40"/>
      <c r="D93" s="7" t="s">
        <v>57</v>
      </c>
      <c r="E93" s="9" t="s">
        <v>61</v>
      </c>
      <c r="F93" s="26">
        <v>8100</v>
      </c>
      <c r="G93" s="26"/>
      <c r="H93" s="26">
        <v>8100</v>
      </c>
    </row>
    <row r="94" spans="1:9" ht="21">
      <c r="A94" s="38"/>
      <c r="B94" s="40"/>
      <c r="C94" s="40">
        <v>85214</v>
      </c>
      <c r="D94" s="11"/>
      <c r="E94" s="9" t="s">
        <v>97</v>
      </c>
      <c r="F94" s="25">
        <f>F95</f>
        <v>144000</v>
      </c>
      <c r="G94" s="25">
        <f>G95</f>
        <v>0</v>
      </c>
      <c r="H94" s="25">
        <f>H95</f>
        <v>144000</v>
      </c>
    </row>
    <row r="95" spans="1:9" ht="21">
      <c r="A95" s="38"/>
      <c r="B95" s="40"/>
      <c r="C95" s="40"/>
      <c r="D95" s="7" t="s">
        <v>57</v>
      </c>
      <c r="E95" s="9" t="s">
        <v>61</v>
      </c>
      <c r="F95" s="26">
        <v>144000</v>
      </c>
      <c r="G95" s="26"/>
      <c r="H95" s="26">
        <v>144000</v>
      </c>
    </row>
    <row r="96" spans="1:9">
      <c r="A96" s="38"/>
      <c r="B96" s="40"/>
      <c r="C96" s="13">
        <v>85216</v>
      </c>
      <c r="D96" s="7"/>
      <c r="E96" s="8" t="s">
        <v>66</v>
      </c>
      <c r="F96" s="25">
        <f t="shared" ref="F96:H96" si="12">F97</f>
        <v>96000</v>
      </c>
      <c r="G96" s="25">
        <f t="shared" si="12"/>
        <v>0</v>
      </c>
      <c r="H96" s="25">
        <f t="shared" si="12"/>
        <v>96000</v>
      </c>
    </row>
    <row r="97" spans="1:9" ht="21">
      <c r="A97" s="38"/>
      <c r="B97" s="40"/>
      <c r="C97" s="13"/>
      <c r="D97" s="7" t="s">
        <v>57</v>
      </c>
      <c r="E97" s="9" t="s">
        <v>61</v>
      </c>
      <c r="F97" s="26">
        <v>96000</v>
      </c>
      <c r="G97" s="26"/>
      <c r="H97" s="26">
        <v>96000</v>
      </c>
    </row>
    <row r="98" spans="1:9">
      <c r="A98" s="38"/>
      <c r="B98" s="40"/>
      <c r="C98" s="40">
        <v>85219</v>
      </c>
      <c r="D98" s="11"/>
      <c r="E98" s="8" t="s">
        <v>67</v>
      </c>
      <c r="F98" s="25">
        <f>SUM(F99:F100)</f>
        <v>82600</v>
      </c>
      <c r="G98" s="25">
        <f>SUM(G99:G100)</f>
        <v>500</v>
      </c>
      <c r="H98" s="25">
        <f>SUM(H99:H100)</f>
        <v>82100</v>
      </c>
    </row>
    <row r="99" spans="1:9">
      <c r="A99" s="38"/>
      <c r="B99" s="40"/>
      <c r="C99" s="40"/>
      <c r="D99" s="7" t="s">
        <v>14</v>
      </c>
      <c r="E99" s="15" t="s">
        <v>23</v>
      </c>
      <c r="F99" s="26">
        <v>500</v>
      </c>
      <c r="G99" s="26">
        <v>500</v>
      </c>
      <c r="H99" s="26"/>
    </row>
    <row r="100" spans="1:9" ht="21">
      <c r="A100" s="38"/>
      <c r="B100" s="40"/>
      <c r="C100" s="40"/>
      <c r="D100" s="7" t="s">
        <v>57</v>
      </c>
      <c r="E100" s="9" t="s">
        <v>110</v>
      </c>
      <c r="F100" s="26">
        <v>82100</v>
      </c>
      <c r="G100" s="26"/>
      <c r="H100" s="26">
        <v>82100</v>
      </c>
    </row>
    <row r="101" spans="1:9">
      <c r="A101" s="38"/>
      <c r="B101" s="40">
        <v>921</v>
      </c>
      <c r="C101" s="13"/>
      <c r="D101" s="7"/>
      <c r="E101" s="8" t="s">
        <v>90</v>
      </c>
      <c r="F101" s="25">
        <f>F102</f>
        <v>1000</v>
      </c>
      <c r="G101" s="25">
        <f>G102</f>
        <v>1000</v>
      </c>
      <c r="H101" s="25">
        <f>H102</f>
        <v>0</v>
      </c>
    </row>
    <row r="102" spans="1:9">
      <c r="A102" s="38"/>
      <c r="B102" s="40"/>
      <c r="C102" s="41">
        <v>92109</v>
      </c>
      <c r="D102" s="11"/>
      <c r="E102" s="8" t="s">
        <v>91</v>
      </c>
      <c r="F102" s="25">
        <f t="shared" ref="F102:H102" si="13">F103</f>
        <v>1000</v>
      </c>
      <c r="G102" s="25">
        <f t="shared" si="13"/>
        <v>1000</v>
      </c>
      <c r="H102" s="25">
        <f t="shared" si="13"/>
        <v>0</v>
      </c>
    </row>
    <row r="103" spans="1:9">
      <c r="A103" s="38"/>
      <c r="B103" s="40"/>
      <c r="C103" s="43"/>
      <c r="D103" s="7" t="s">
        <v>13</v>
      </c>
      <c r="E103" s="9" t="s">
        <v>5</v>
      </c>
      <c r="F103" s="26">
        <v>1000</v>
      </c>
      <c r="G103" s="26">
        <v>1000</v>
      </c>
      <c r="H103" s="26"/>
    </row>
    <row r="104" spans="1:9">
      <c r="A104" s="37">
        <v>15</v>
      </c>
      <c r="B104" s="40">
        <v>926</v>
      </c>
      <c r="C104" s="12"/>
      <c r="D104" s="7"/>
      <c r="E104" s="8" t="s">
        <v>11</v>
      </c>
      <c r="F104" s="25">
        <f>F105</f>
        <v>2500</v>
      </c>
      <c r="G104" s="25">
        <f>G105</f>
        <v>2500</v>
      </c>
      <c r="H104" s="25">
        <f>H105</f>
        <v>0</v>
      </c>
      <c r="I104" s="1"/>
    </row>
    <row r="105" spans="1:9">
      <c r="A105" s="38"/>
      <c r="B105" s="40"/>
      <c r="C105" s="40">
        <v>92695</v>
      </c>
      <c r="D105" s="7"/>
      <c r="E105" s="8" t="s">
        <v>69</v>
      </c>
      <c r="F105" s="25">
        <f t="shared" ref="F105:H105" si="14">F106+F107</f>
        <v>2500</v>
      </c>
      <c r="G105" s="25">
        <f t="shared" si="14"/>
        <v>2500</v>
      </c>
      <c r="H105" s="25">
        <f t="shared" si="14"/>
        <v>0</v>
      </c>
    </row>
    <row r="106" spans="1:9">
      <c r="A106" s="38"/>
      <c r="B106" s="40"/>
      <c r="C106" s="40"/>
      <c r="D106" s="7" t="s">
        <v>13</v>
      </c>
      <c r="E106" s="9" t="s">
        <v>5</v>
      </c>
      <c r="F106" s="26"/>
      <c r="G106" s="26"/>
      <c r="H106" s="26"/>
    </row>
    <row r="107" spans="1:9">
      <c r="A107" s="39"/>
      <c r="B107" s="40"/>
      <c r="C107" s="40"/>
      <c r="D107" s="7" t="s">
        <v>55</v>
      </c>
      <c r="E107" s="9" t="s">
        <v>56</v>
      </c>
      <c r="F107" s="26">
        <v>2500</v>
      </c>
      <c r="G107" s="26">
        <v>2500</v>
      </c>
      <c r="H107" s="26"/>
    </row>
    <row r="108" spans="1:9">
      <c r="A108" s="18"/>
      <c r="B108" s="12"/>
      <c r="C108" s="12"/>
      <c r="D108" s="19"/>
      <c r="E108" s="20" t="s">
        <v>99</v>
      </c>
      <c r="F108" s="30">
        <f>F8+F11+F18+F21+F30+F33+F38+F41+F44+F70+F77+F87+F101+F104</f>
        <v>9721269</v>
      </c>
      <c r="G108" s="30">
        <f>G8+G11+G18+G21+G30+G33+G38+G41+G44+G70+G77+G87+G101+G104</f>
        <v>8371364</v>
      </c>
      <c r="H108" s="30">
        <f>H8+H11+H18+H21+H30+H33+H38+H41+H44+H70+H77+H87+H101+H104</f>
        <v>1349905</v>
      </c>
    </row>
    <row r="109" spans="1:9">
      <c r="A109" s="31"/>
      <c r="B109" s="31"/>
      <c r="C109" s="31"/>
      <c r="D109" s="31"/>
      <c r="E109" s="32" t="s">
        <v>107</v>
      </c>
      <c r="F109" s="31"/>
      <c r="G109" s="31"/>
      <c r="H109" s="31"/>
    </row>
    <row r="110" spans="1:9">
      <c r="A110" s="31"/>
      <c r="B110" s="31"/>
      <c r="C110" s="31"/>
      <c r="D110" s="31"/>
      <c r="E110" s="33" t="s">
        <v>108</v>
      </c>
      <c r="F110" s="34">
        <v>9552269</v>
      </c>
      <c r="G110" s="34">
        <v>8202364</v>
      </c>
      <c r="H110" s="34">
        <v>1349905</v>
      </c>
    </row>
    <row r="111" spans="1:9">
      <c r="A111" s="31"/>
      <c r="B111" s="31"/>
      <c r="C111" s="31"/>
      <c r="D111" s="31"/>
      <c r="E111" s="33" t="s">
        <v>109</v>
      </c>
      <c r="F111" s="34">
        <v>169000</v>
      </c>
      <c r="G111" s="34">
        <v>169000</v>
      </c>
      <c r="H111" s="33"/>
    </row>
    <row r="116" spans="4:5">
      <c r="D116" s="2"/>
      <c r="E116" s="2"/>
    </row>
    <row r="117" spans="4:5">
      <c r="D117" s="2"/>
      <c r="E117" s="2"/>
    </row>
    <row r="118" spans="4:5">
      <c r="D118" s="3"/>
      <c r="E118" s="2"/>
    </row>
    <row r="119" spans="4:5">
      <c r="E119" s="4"/>
    </row>
    <row r="120" spans="4:5">
      <c r="E120" s="4"/>
    </row>
  </sheetData>
  <mergeCells count="63">
    <mergeCell ref="F1:H1"/>
    <mergeCell ref="F2:H2"/>
    <mergeCell ref="F3:H3"/>
    <mergeCell ref="A8:A10"/>
    <mergeCell ref="B8:B10"/>
    <mergeCell ref="A4:H4"/>
    <mergeCell ref="A11:A17"/>
    <mergeCell ref="F5:H5"/>
    <mergeCell ref="A5:A6"/>
    <mergeCell ref="B5:B6"/>
    <mergeCell ref="D5:D6"/>
    <mergeCell ref="C5:C6"/>
    <mergeCell ref="E5:E6"/>
    <mergeCell ref="C9:C10"/>
    <mergeCell ref="C12:C14"/>
    <mergeCell ref="B11:B17"/>
    <mergeCell ref="B30:B32"/>
    <mergeCell ref="B18:B20"/>
    <mergeCell ref="B21:B29"/>
    <mergeCell ref="C15:C17"/>
    <mergeCell ref="C22:C25"/>
    <mergeCell ref="C26:C29"/>
    <mergeCell ref="C31:C32"/>
    <mergeCell ref="C36:C37"/>
    <mergeCell ref="B33:B37"/>
    <mergeCell ref="C42:C43"/>
    <mergeCell ref="C39:C40"/>
    <mergeCell ref="B38:B40"/>
    <mergeCell ref="C34:C35"/>
    <mergeCell ref="A101:A103"/>
    <mergeCell ref="A104:A107"/>
    <mergeCell ref="C102:C103"/>
    <mergeCell ref="C78:C82"/>
    <mergeCell ref="C75:C76"/>
    <mergeCell ref="B70:B76"/>
    <mergeCell ref="C105:C107"/>
    <mergeCell ref="B104:B107"/>
    <mergeCell ref="B101:B103"/>
    <mergeCell ref="C88:C90"/>
    <mergeCell ref="C91:C93"/>
    <mergeCell ref="B77:B86"/>
    <mergeCell ref="C83:C86"/>
    <mergeCell ref="C73:C74"/>
    <mergeCell ref="C47:C51"/>
    <mergeCell ref="C52:C61"/>
    <mergeCell ref="B44:B69"/>
    <mergeCell ref="B41:B43"/>
    <mergeCell ref="C71:C72"/>
    <mergeCell ref="C62:C66"/>
    <mergeCell ref="C94:C95"/>
    <mergeCell ref="C98:C100"/>
    <mergeCell ref="C67:C69"/>
    <mergeCell ref="A70:A76"/>
    <mergeCell ref="A87:A100"/>
    <mergeCell ref="B87:B100"/>
    <mergeCell ref="A18:A20"/>
    <mergeCell ref="A21:A29"/>
    <mergeCell ref="A30:A32"/>
    <mergeCell ref="A77:A86"/>
    <mergeCell ref="A38:A40"/>
    <mergeCell ref="A33:A37"/>
    <mergeCell ref="A41:A43"/>
    <mergeCell ref="A44:A69"/>
  </mergeCells>
  <conditionalFormatting sqref="F8:H10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biuro</cp:lastModifiedBy>
  <cp:lastPrinted>2010-02-02T12:12:55Z</cp:lastPrinted>
  <dcterms:created xsi:type="dcterms:W3CDTF">2009-01-12T19:16:47Z</dcterms:created>
  <dcterms:modified xsi:type="dcterms:W3CDTF">2010-08-26T20:20:13Z</dcterms:modified>
</cp:coreProperties>
</file>