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705" windowWidth="19320" windowHeight="9465"/>
  </bookViews>
  <sheets>
    <sheet name="2012 zał 4" sheetId="1" r:id="rId1"/>
  </sheets>
  <calcPr calcId="124519"/>
</workbook>
</file>

<file path=xl/calcChain.xml><?xml version="1.0" encoding="utf-8"?>
<calcChain xmlns="http://schemas.openxmlformats.org/spreadsheetml/2006/main">
  <c r="I20" i="1"/>
  <c r="I13"/>
  <c r="K16"/>
  <c r="I19"/>
  <c r="I18"/>
  <c r="I17" l="1"/>
  <c r="I16"/>
  <c r="I15" l="1"/>
  <c r="I21"/>
  <c r="I14"/>
  <c r="I12"/>
  <c r="F12" s="1"/>
  <c r="L22" l="1"/>
  <c r="K22"/>
  <c r="J22"/>
  <c r="H22"/>
  <c r="G22"/>
  <c r="I11"/>
  <c r="I10"/>
  <c r="F22"/>
  <c r="I9"/>
  <c r="I8" l="1"/>
  <c r="I22" s="1"/>
</calcChain>
</file>

<file path=xl/sharedStrings.xml><?xml version="1.0" encoding="utf-8"?>
<sst xmlns="http://schemas.openxmlformats.org/spreadsheetml/2006/main" count="48" uniqueCount="39">
  <si>
    <t>Lp.</t>
  </si>
  <si>
    <t>Dział</t>
  </si>
  <si>
    <t>Rozdział</t>
  </si>
  <si>
    <t>§</t>
  </si>
  <si>
    <t>Nazwa zadania inwestycyjnego / zakupów inwestycyjnych</t>
  </si>
  <si>
    <t>Wartość 
kosztorysowa /
 zakupu</t>
  </si>
  <si>
    <t xml:space="preserve"> Termin 
rok rozpoczęcia 
i zakończenia</t>
  </si>
  <si>
    <t>Planowane wydatki</t>
  </si>
  <si>
    <t>z tego źródła finansowania</t>
  </si>
  <si>
    <t>dochody budżetu</t>
  </si>
  <si>
    <t>kredyty
i pożyczki</t>
  </si>
  <si>
    <t>ze środków unijnych, prefinansowanie z pożyczek i kredytów</t>
  </si>
  <si>
    <t>własne</t>
  </si>
  <si>
    <t>Razem</t>
  </si>
  <si>
    <t>2012 - 2017</t>
  </si>
  <si>
    <t>budowa kanalizacji sanitarnej dla Janowic Wielkich i Trzcińska</t>
  </si>
  <si>
    <t>2013 - 2016</t>
  </si>
  <si>
    <t>Zagospodarowanie terenu z elementami małej architektury na działce 301/4 w Janowicach Wielkich (teren byłego basenu)</t>
  </si>
  <si>
    <t>2013 - 2014</t>
  </si>
  <si>
    <t>Wydatki majątkowe w podziale na zadania inwestycyjne planowane do realizacji w 2014 r.</t>
  </si>
  <si>
    <t>ODBUDOWA USZKODZONYCH W WYNIKU POWODZI MURÓW OPOROWYCH 
Janowice Wielkie, gmina Janowice Wielkie</t>
  </si>
  <si>
    <t>2014 - 2014</t>
  </si>
  <si>
    <t>Nakłady inwestycyjne poniesione do końca 2013 r.</t>
  </si>
  <si>
    <t>Modernizacja i montaż oświetlenia ulicznego we wsiach Gminy Janowice Wielkie</t>
  </si>
  <si>
    <t>Zakup średniego wozu strażackiego dla OSP Janowice Wielkie</t>
  </si>
  <si>
    <t>Zakup ciągnika rolniczego, przyczepy i osprzętu dodatkowego (kosiarki i ładowacza czołowego).</t>
  </si>
  <si>
    <t>Dotacja na poprawę gotowości bojowej OSP poprzez 
współfinansowanie wymiany bramy garażowej w budynku OSP</t>
  </si>
  <si>
    <t>010</t>
  </si>
  <si>
    <t>01010</t>
  </si>
  <si>
    <t>Pomocy rzeczowa dla Powiatu Jeleniogórskiego z przeznaczeniem na sporządzenie dokumentacji projektowo-kosztorysowej na zadanie inwestycyjne 
pn. „Przebudowa drogi powiatowej 2778D w kilometrażu 4+800 – 7+771”</t>
  </si>
  <si>
    <t>Dofinansowanie zakupu pojazdu dla policji w Jeleniej Górze</t>
  </si>
  <si>
    <t xml:space="preserve">Budowa sieci  wodociągowej  dla wsi Komarno </t>
  </si>
  <si>
    <t>Modernizacja wieży w Radomierzu - "Zobaczyć krajobraz - dotknąć przeszłość" - 
tablica informacyjna dla osób niewidzących i niedowidzących</t>
  </si>
  <si>
    <t>2014 - 2015</t>
  </si>
  <si>
    <t>Zakup dwóch pomp z silnikami na ujęcie wody w Miedziance</t>
  </si>
  <si>
    <t xml:space="preserve">rok budżetowy 
2014
</t>
  </si>
  <si>
    <t>Modernizacja i remont dachu świetlicy wiejskiej we wsi Trzcińsko - I etap</t>
  </si>
  <si>
    <t>Zakup dwóch wiat dla zawodników rezerwowych na boisko sportowe</t>
  </si>
  <si>
    <t>Załącznik nr 3 do Uchwały Nr XXXV/246/2014 Rady Gminy w Janowicach Wielkich z 23.10.2014 r.</t>
  </si>
</sst>
</file>

<file path=xl/styles.xml><?xml version="1.0" encoding="utf-8"?>
<styleSheet xmlns="http://schemas.openxmlformats.org/spreadsheetml/2006/main">
  <fonts count="8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Verdana"/>
      <family val="2"/>
      <charset val="238"/>
    </font>
    <font>
      <sz val="9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 indent="1"/>
    </xf>
    <xf numFmtId="49" fontId="2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indent="1"/>
    </xf>
    <xf numFmtId="4" fontId="2" fillId="0" borderId="6" xfId="0" applyNumberFormat="1" applyFont="1" applyBorder="1" applyAlignment="1">
      <alignment horizontal="right" vertical="center" indent="1"/>
    </xf>
    <xf numFmtId="4" fontId="3" fillId="2" borderId="11" xfId="0" applyNumberFormat="1" applyFont="1" applyFill="1" applyBorder="1" applyAlignment="1">
      <alignment horizontal="right" vertical="center" indent="1"/>
    </xf>
    <xf numFmtId="4" fontId="3" fillId="2" borderId="11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right" vertical="center" indent="1"/>
    </xf>
    <xf numFmtId="4" fontId="1" fillId="0" borderId="0" xfId="0" applyNumberFormat="1" applyFont="1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4" fontId="5" fillId="0" borderId="0" xfId="0" applyNumberFormat="1" applyFont="1"/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49" fontId="2" fillId="0" borderId="5" xfId="0" quotePrefix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 indent="1"/>
    </xf>
    <xf numFmtId="4" fontId="2" fillId="0" borderId="8" xfId="0" applyNumberFormat="1" applyFont="1" applyBorder="1" applyAlignment="1">
      <alignment horizontal="right" vertical="center" indent="1"/>
    </xf>
    <xf numFmtId="4" fontId="2" fillId="0" borderId="9" xfId="0" applyNumberFormat="1" applyFont="1" applyBorder="1" applyAlignment="1">
      <alignment horizontal="right" vertical="center" inden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 indent="1"/>
    </xf>
    <xf numFmtId="4" fontId="2" fillId="0" borderId="14" xfId="0" applyNumberFormat="1" applyFont="1" applyBorder="1" applyAlignment="1">
      <alignment horizontal="right" vertical="center" indent="1"/>
    </xf>
    <xf numFmtId="4" fontId="2" fillId="0" borderId="15" xfId="0" applyNumberFormat="1" applyFont="1" applyBorder="1" applyAlignment="1">
      <alignment horizontal="right" vertical="center" inden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 indent="1"/>
    </xf>
    <xf numFmtId="4" fontId="2" fillId="0" borderId="16" xfId="0" applyNumberFormat="1" applyFont="1" applyBorder="1" applyAlignment="1">
      <alignment horizontal="right" vertical="center" indent="1"/>
    </xf>
    <xf numFmtId="4" fontId="2" fillId="0" borderId="18" xfId="0" applyNumberFormat="1" applyFont="1" applyBorder="1" applyAlignment="1">
      <alignment horizontal="right" vertical="center" indent="1"/>
    </xf>
    <xf numFmtId="0" fontId="2" fillId="0" borderId="16" xfId="0" quotePrefix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right" vertical="center" indent="1"/>
    </xf>
    <xf numFmtId="0" fontId="2" fillId="0" borderId="5" xfId="0" quotePrefix="1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0" xfId="0" applyFont="1" applyAlignment="1">
      <alignment horizontal="right" vertical="top" wrapText="1" indent="1"/>
    </xf>
    <xf numFmtId="0" fontId="6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tabSelected="1" workbookViewId="0">
      <selection activeCell="A2" sqref="A2:L2"/>
    </sheetView>
  </sheetViews>
  <sheetFormatPr defaultRowHeight="12.75"/>
  <cols>
    <col min="1" max="1" width="4.140625" customWidth="1"/>
    <col min="2" max="2" width="4.5703125" customWidth="1"/>
    <col min="3" max="3" width="7.85546875" customWidth="1"/>
    <col min="4" max="4" width="9" customWidth="1"/>
    <col min="5" max="5" width="58.28515625" customWidth="1"/>
    <col min="6" max="6" width="14.7109375" customWidth="1"/>
    <col min="7" max="7" width="13.5703125" customWidth="1"/>
    <col min="8" max="12" width="12.5703125" customWidth="1"/>
    <col min="13" max="13" width="11.85546875" customWidth="1"/>
  </cols>
  <sheetData>
    <row r="1" spans="1:12" ht="23.25" customHeight="1">
      <c r="A1" s="22"/>
      <c r="B1" s="1"/>
      <c r="C1" s="1"/>
      <c r="D1" s="1"/>
      <c r="E1" s="47" t="s">
        <v>38</v>
      </c>
      <c r="F1" s="47"/>
      <c r="G1" s="47"/>
      <c r="H1" s="47"/>
      <c r="I1" s="47"/>
      <c r="J1" s="47"/>
      <c r="K1" s="47"/>
      <c r="L1" s="47"/>
    </row>
    <row r="2" spans="1:12" ht="33" customHeight="1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8" customHeight="1">
      <c r="A3" s="49" t="s">
        <v>0</v>
      </c>
      <c r="B3" s="52" t="s">
        <v>1</v>
      </c>
      <c r="C3" s="52" t="s">
        <v>2</v>
      </c>
      <c r="D3" s="52" t="s">
        <v>3</v>
      </c>
      <c r="E3" s="55" t="s">
        <v>4</v>
      </c>
      <c r="F3" s="55" t="s">
        <v>5</v>
      </c>
      <c r="G3" s="55" t="s">
        <v>6</v>
      </c>
      <c r="H3" s="55" t="s">
        <v>22</v>
      </c>
      <c r="I3" s="55" t="s">
        <v>7</v>
      </c>
      <c r="J3" s="55"/>
      <c r="K3" s="55"/>
      <c r="L3" s="59"/>
    </row>
    <row r="4" spans="1:12" ht="16.5" customHeight="1">
      <c r="A4" s="50"/>
      <c r="B4" s="53"/>
      <c r="C4" s="53"/>
      <c r="D4" s="53"/>
      <c r="E4" s="56"/>
      <c r="F4" s="56"/>
      <c r="G4" s="56"/>
      <c r="H4" s="56"/>
      <c r="I4" s="56" t="s">
        <v>35</v>
      </c>
      <c r="J4" s="56" t="s">
        <v>8</v>
      </c>
      <c r="K4" s="56"/>
      <c r="L4" s="60"/>
    </row>
    <row r="5" spans="1:12" ht="16.5" customHeight="1">
      <c r="A5" s="50"/>
      <c r="B5" s="53"/>
      <c r="C5" s="53"/>
      <c r="D5" s="53"/>
      <c r="E5" s="56"/>
      <c r="F5" s="56"/>
      <c r="G5" s="56"/>
      <c r="H5" s="56"/>
      <c r="I5" s="56"/>
      <c r="J5" s="56" t="s">
        <v>9</v>
      </c>
      <c r="K5" s="56"/>
      <c r="L5" s="60" t="s">
        <v>10</v>
      </c>
    </row>
    <row r="6" spans="1:12" ht="63" customHeight="1">
      <c r="A6" s="50"/>
      <c r="B6" s="53"/>
      <c r="C6" s="53"/>
      <c r="D6" s="53"/>
      <c r="E6" s="56"/>
      <c r="F6" s="56"/>
      <c r="G6" s="56"/>
      <c r="H6" s="56"/>
      <c r="I6" s="56"/>
      <c r="J6" s="2" t="s">
        <v>11</v>
      </c>
      <c r="K6" s="2" t="s">
        <v>12</v>
      </c>
      <c r="L6" s="60"/>
    </row>
    <row r="7" spans="1:12" ht="24.75" hidden="1" customHeight="1">
      <c r="A7" s="51"/>
      <c r="B7" s="54"/>
      <c r="C7" s="54"/>
      <c r="D7" s="54"/>
      <c r="E7" s="57"/>
      <c r="F7" s="57"/>
      <c r="G7" s="57"/>
      <c r="H7" s="57"/>
      <c r="I7" s="57"/>
      <c r="J7" s="3"/>
      <c r="K7" s="4"/>
      <c r="L7" s="61"/>
    </row>
    <row r="8" spans="1:12" s="5" customFormat="1" ht="23.25" customHeight="1">
      <c r="A8" s="6">
        <v>1</v>
      </c>
      <c r="B8" s="7">
        <v>900</v>
      </c>
      <c r="C8" s="7">
        <v>90001</v>
      </c>
      <c r="D8" s="7">
        <v>6050</v>
      </c>
      <c r="E8" s="8" t="s">
        <v>15</v>
      </c>
      <c r="F8" s="9">
        <v>11197889</v>
      </c>
      <c r="G8" s="10" t="s">
        <v>14</v>
      </c>
      <c r="H8" s="9">
        <v>145101.68</v>
      </c>
      <c r="I8" s="11">
        <f t="shared" ref="I8:I11" si="0">SUM(J8:L8)</f>
        <v>5000</v>
      </c>
      <c r="J8" s="9">
        <v>0</v>
      </c>
      <c r="K8" s="9">
        <v>5000</v>
      </c>
      <c r="L8" s="12">
        <v>0</v>
      </c>
    </row>
    <row r="9" spans="1:12" s="5" customFormat="1" ht="45" customHeight="1">
      <c r="A9" s="6">
        <v>2</v>
      </c>
      <c r="B9" s="7">
        <v>600</v>
      </c>
      <c r="C9" s="7">
        <v>60078</v>
      </c>
      <c r="D9" s="23">
        <v>6050</v>
      </c>
      <c r="E9" s="8" t="s">
        <v>20</v>
      </c>
      <c r="F9" s="9">
        <v>1916239</v>
      </c>
      <c r="G9" s="24" t="s">
        <v>21</v>
      </c>
      <c r="H9" s="9">
        <v>0</v>
      </c>
      <c r="I9" s="11">
        <f t="shared" si="0"/>
        <v>1916239</v>
      </c>
      <c r="J9" s="9">
        <v>0</v>
      </c>
      <c r="K9" s="9">
        <v>1916239</v>
      </c>
      <c r="L9" s="12">
        <v>0</v>
      </c>
    </row>
    <row r="10" spans="1:12" s="5" customFormat="1" ht="34.5" customHeight="1">
      <c r="A10" s="6">
        <v>3</v>
      </c>
      <c r="B10" s="7">
        <v>700</v>
      </c>
      <c r="C10" s="7">
        <v>70095</v>
      </c>
      <c r="D10" s="23">
        <v>6060</v>
      </c>
      <c r="E10" s="8" t="s">
        <v>25</v>
      </c>
      <c r="F10" s="9">
        <v>229641</v>
      </c>
      <c r="G10" s="10" t="s">
        <v>16</v>
      </c>
      <c r="H10" s="9">
        <v>45928.18</v>
      </c>
      <c r="I10" s="11">
        <f t="shared" si="0"/>
        <v>68893</v>
      </c>
      <c r="J10" s="9">
        <v>0</v>
      </c>
      <c r="K10" s="9">
        <v>68893</v>
      </c>
      <c r="L10" s="12">
        <v>0</v>
      </c>
    </row>
    <row r="11" spans="1:12" s="5" customFormat="1" ht="23.25" customHeight="1">
      <c r="A11" s="6">
        <v>4</v>
      </c>
      <c r="B11" s="7">
        <v>754</v>
      </c>
      <c r="C11" s="7">
        <v>75412</v>
      </c>
      <c r="D11" s="23">
        <v>6230</v>
      </c>
      <c r="E11" s="8" t="s">
        <v>24</v>
      </c>
      <c r="F11" s="9">
        <v>417140</v>
      </c>
      <c r="G11" s="10" t="s">
        <v>21</v>
      </c>
      <c r="H11" s="9">
        <v>0</v>
      </c>
      <c r="I11" s="11">
        <f t="shared" si="0"/>
        <v>417140</v>
      </c>
      <c r="J11" s="9">
        <v>0</v>
      </c>
      <c r="K11" s="9">
        <v>95140</v>
      </c>
      <c r="L11" s="12">
        <v>322000</v>
      </c>
    </row>
    <row r="12" spans="1:12" s="5" customFormat="1" ht="45.75" customHeight="1">
      <c r="A12" s="6">
        <v>5</v>
      </c>
      <c r="B12" s="7">
        <v>900</v>
      </c>
      <c r="C12" s="7">
        <v>90004</v>
      </c>
      <c r="D12" s="23">
        <v>6050</v>
      </c>
      <c r="E12" s="8" t="s">
        <v>17</v>
      </c>
      <c r="F12" s="9">
        <f>H12+I12</f>
        <v>908402</v>
      </c>
      <c r="G12" s="10" t="s">
        <v>18</v>
      </c>
      <c r="H12" s="9">
        <v>33402</v>
      </c>
      <c r="I12" s="11">
        <f t="shared" ref="I12:I21" si="1">SUM(J12:L12)</f>
        <v>875000</v>
      </c>
      <c r="J12" s="9">
        <v>471000</v>
      </c>
      <c r="K12" s="9">
        <v>44000</v>
      </c>
      <c r="L12" s="12">
        <v>360000</v>
      </c>
    </row>
    <row r="13" spans="1:12" s="5" customFormat="1" ht="23.25" customHeight="1">
      <c r="A13" s="31">
        <v>6</v>
      </c>
      <c r="B13" s="32">
        <v>900</v>
      </c>
      <c r="C13" s="32">
        <v>90015</v>
      </c>
      <c r="D13" s="33">
        <v>6050</v>
      </c>
      <c r="E13" s="34" t="s">
        <v>23</v>
      </c>
      <c r="F13" s="35">
        <v>80000</v>
      </c>
      <c r="G13" s="37" t="s">
        <v>21</v>
      </c>
      <c r="H13" s="35">
        <v>0</v>
      </c>
      <c r="I13" s="11">
        <f t="shared" si="1"/>
        <v>80000</v>
      </c>
      <c r="J13" s="35">
        <v>0</v>
      </c>
      <c r="K13" s="35">
        <v>80000</v>
      </c>
      <c r="L13" s="36">
        <v>0</v>
      </c>
    </row>
    <row r="14" spans="1:12" s="5" customFormat="1" ht="23.25" customHeight="1">
      <c r="A14" s="31">
        <v>7</v>
      </c>
      <c r="B14" s="32">
        <v>921</v>
      </c>
      <c r="C14" s="32">
        <v>92109</v>
      </c>
      <c r="D14" s="33">
        <v>6050</v>
      </c>
      <c r="E14" s="34" t="s">
        <v>36</v>
      </c>
      <c r="F14" s="35">
        <v>140000</v>
      </c>
      <c r="G14" s="37" t="s">
        <v>33</v>
      </c>
      <c r="H14" s="35">
        <v>0</v>
      </c>
      <c r="I14" s="11">
        <f t="shared" si="1"/>
        <v>70000</v>
      </c>
      <c r="J14" s="35">
        <v>0</v>
      </c>
      <c r="K14" s="35">
        <v>70000</v>
      </c>
      <c r="L14" s="36">
        <v>0</v>
      </c>
    </row>
    <row r="15" spans="1:12" s="5" customFormat="1" ht="34.5" customHeight="1">
      <c r="A15" s="6">
        <v>8</v>
      </c>
      <c r="B15" s="7">
        <v>754</v>
      </c>
      <c r="C15" s="7">
        <v>75412</v>
      </c>
      <c r="D15" s="23">
        <v>6230</v>
      </c>
      <c r="E15" s="8" t="s">
        <v>26</v>
      </c>
      <c r="F15" s="9">
        <v>8610</v>
      </c>
      <c r="G15" s="10" t="s">
        <v>21</v>
      </c>
      <c r="H15" s="9">
        <v>0</v>
      </c>
      <c r="I15" s="11">
        <f t="shared" ref="I15:I16" si="2">SUM(J15:L15)</f>
        <v>8610</v>
      </c>
      <c r="J15" s="9">
        <v>0</v>
      </c>
      <c r="K15" s="9">
        <v>8610</v>
      </c>
      <c r="L15" s="12">
        <v>0</v>
      </c>
    </row>
    <row r="16" spans="1:12" s="5" customFormat="1" ht="23.25" customHeight="1">
      <c r="A16" s="38">
        <v>9</v>
      </c>
      <c r="B16" s="43" t="s">
        <v>27</v>
      </c>
      <c r="C16" s="43" t="s">
        <v>28</v>
      </c>
      <c r="D16" s="39">
        <v>6050</v>
      </c>
      <c r="E16" s="40" t="s">
        <v>31</v>
      </c>
      <c r="F16" s="41">
        <v>290830</v>
      </c>
      <c r="G16" s="37" t="s">
        <v>21</v>
      </c>
      <c r="H16" s="41">
        <v>0</v>
      </c>
      <c r="I16" s="44">
        <f t="shared" si="2"/>
        <v>290830</v>
      </c>
      <c r="J16" s="41">
        <v>0</v>
      </c>
      <c r="K16" s="41">
        <f>335830-45000</f>
        <v>290830</v>
      </c>
      <c r="L16" s="42">
        <v>0</v>
      </c>
    </row>
    <row r="17" spans="1:12" s="5" customFormat="1" ht="23.25" customHeight="1">
      <c r="A17" s="6">
        <v>10</v>
      </c>
      <c r="B17" s="45">
        <v>754</v>
      </c>
      <c r="C17" s="45">
        <v>75404</v>
      </c>
      <c r="D17" s="23">
        <v>6170</v>
      </c>
      <c r="E17" s="8" t="s">
        <v>30</v>
      </c>
      <c r="F17" s="9">
        <v>9500</v>
      </c>
      <c r="G17" s="10" t="s">
        <v>21</v>
      </c>
      <c r="H17" s="9">
        <v>0</v>
      </c>
      <c r="I17" s="11">
        <f t="shared" ref="I17" si="3">SUM(J17:L17)</f>
        <v>9500</v>
      </c>
      <c r="J17" s="9">
        <v>0</v>
      </c>
      <c r="K17" s="9">
        <v>9500</v>
      </c>
      <c r="L17" s="12">
        <v>0</v>
      </c>
    </row>
    <row r="18" spans="1:12" s="5" customFormat="1" ht="30.75" customHeight="1">
      <c r="A18" s="31">
        <v>11</v>
      </c>
      <c r="B18" s="46">
        <v>921</v>
      </c>
      <c r="C18" s="46">
        <v>92120</v>
      </c>
      <c r="D18" s="33">
        <v>6050</v>
      </c>
      <c r="E18" s="34" t="s">
        <v>32</v>
      </c>
      <c r="F18" s="35">
        <v>15000</v>
      </c>
      <c r="G18" s="10" t="s">
        <v>21</v>
      </c>
      <c r="H18" s="9">
        <v>0</v>
      </c>
      <c r="I18" s="11">
        <f t="shared" ref="I18" si="4">SUM(J18:L18)</f>
        <v>15000</v>
      </c>
      <c r="J18" s="9">
        <v>0</v>
      </c>
      <c r="K18" s="9">
        <v>15000</v>
      </c>
      <c r="L18" s="12">
        <v>0</v>
      </c>
    </row>
    <row r="19" spans="1:12" s="5" customFormat="1" ht="57.75" customHeight="1">
      <c r="A19" s="31">
        <v>12</v>
      </c>
      <c r="B19" s="46">
        <v>600</v>
      </c>
      <c r="C19" s="46">
        <v>60014</v>
      </c>
      <c r="D19" s="33">
        <v>6050</v>
      </c>
      <c r="E19" s="34" t="s">
        <v>29</v>
      </c>
      <c r="F19" s="35">
        <v>10000</v>
      </c>
      <c r="G19" s="10" t="s">
        <v>21</v>
      </c>
      <c r="H19" s="9">
        <v>0</v>
      </c>
      <c r="I19" s="11">
        <f t="shared" ref="I19:I20" si="5">SUM(J19:L19)</f>
        <v>10000</v>
      </c>
      <c r="J19" s="9">
        <v>0</v>
      </c>
      <c r="K19" s="9">
        <v>10000</v>
      </c>
      <c r="L19" s="12">
        <v>0</v>
      </c>
    </row>
    <row r="20" spans="1:12" s="5" customFormat="1" ht="27" customHeight="1">
      <c r="A20" s="31">
        <v>13</v>
      </c>
      <c r="B20" s="46">
        <v>400</v>
      </c>
      <c r="C20" s="46">
        <v>40002</v>
      </c>
      <c r="D20" s="33">
        <v>6060</v>
      </c>
      <c r="E20" s="34" t="s">
        <v>34</v>
      </c>
      <c r="F20" s="35">
        <v>37000</v>
      </c>
      <c r="G20" s="37" t="s">
        <v>33</v>
      </c>
      <c r="H20" s="35">
        <v>0</v>
      </c>
      <c r="I20" s="11">
        <f t="shared" si="5"/>
        <v>18500</v>
      </c>
      <c r="J20" s="35">
        <v>0</v>
      </c>
      <c r="K20" s="35">
        <v>18500</v>
      </c>
      <c r="L20" s="36">
        <v>0</v>
      </c>
    </row>
    <row r="21" spans="1:12" s="5" customFormat="1" ht="28.5" customHeight="1">
      <c r="A21" s="25">
        <v>14</v>
      </c>
      <c r="B21" s="26">
        <v>926</v>
      </c>
      <c r="C21" s="26">
        <v>92601</v>
      </c>
      <c r="D21" s="27">
        <v>6050</v>
      </c>
      <c r="E21" s="28" t="s">
        <v>37</v>
      </c>
      <c r="F21" s="29">
        <v>15000</v>
      </c>
      <c r="G21" s="37" t="s">
        <v>21</v>
      </c>
      <c r="H21" s="29">
        <v>0</v>
      </c>
      <c r="I21" s="11">
        <f t="shared" si="1"/>
        <v>15000</v>
      </c>
      <c r="J21" s="29">
        <v>0</v>
      </c>
      <c r="K21" s="29">
        <v>15000</v>
      </c>
      <c r="L21" s="30">
        <v>0</v>
      </c>
    </row>
    <row r="22" spans="1:12" ht="33.75" customHeight="1">
      <c r="A22" s="62" t="s">
        <v>13</v>
      </c>
      <c r="B22" s="63"/>
      <c r="C22" s="63"/>
      <c r="D22" s="63"/>
      <c r="E22" s="63"/>
      <c r="F22" s="13">
        <f t="shared" ref="F22:L22" si="6">SUM(F8:F21)</f>
        <v>15275251</v>
      </c>
      <c r="G22" s="14">
        <f t="shared" si="6"/>
        <v>0</v>
      </c>
      <c r="H22" s="13">
        <f t="shared" si="6"/>
        <v>224431.86</v>
      </c>
      <c r="I22" s="13">
        <f t="shared" si="6"/>
        <v>3799712</v>
      </c>
      <c r="J22" s="13">
        <f t="shared" si="6"/>
        <v>471000</v>
      </c>
      <c r="K22" s="13">
        <f t="shared" si="6"/>
        <v>2646712</v>
      </c>
      <c r="L22" s="15">
        <f t="shared" si="6"/>
        <v>682000</v>
      </c>
    </row>
    <row r="23" spans="1:12" ht="57" customHeight="1">
      <c r="A23" s="58"/>
      <c r="B23" s="58"/>
      <c r="C23" s="58"/>
      <c r="D23" s="58"/>
      <c r="E23" s="58"/>
      <c r="F23" s="58"/>
      <c r="K23" s="16"/>
      <c r="L23" s="17"/>
    </row>
    <row r="24" spans="1:12">
      <c r="E24" s="18"/>
      <c r="F24" s="17"/>
      <c r="I24" s="19"/>
      <c r="J24" s="20"/>
      <c r="K24" s="21"/>
      <c r="L24" s="17"/>
    </row>
    <row r="25" spans="1:12">
      <c r="E25" s="18"/>
      <c r="F25" s="17"/>
      <c r="I25" s="19"/>
      <c r="J25" s="19"/>
      <c r="K25" s="21"/>
      <c r="L25" s="17"/>
    </row>
    <row r="26" spans="1:12">
      <c r="F26" s="17"/>
      <c r="L26" s="17"/>
    </row>
    <row r="27" spans="1:12">
      <c r="L27" s="17"/>
    </row>
    <row r="28" spans="1:12">
      <c r="L28" s="17"/>
    </row>
    <row r="29" spans="1:12">
      <c r="L29" s="17"/>
    </row>
  </sheetData>
  <mergeCells count="17">
    <mergeCell ref="A23:F23"/>
    <mergeCell ref="I3:L3"/>
    <mergeCell ref="I4:I7"/>
    <mergeCell ref="J4:L4"/>
    <mergeCell ref="J5:K5"/>
    <mergeCell ref="L5:L7"/>
    <mergeCell ref="A22:E22"/>
    <mergeCell ref="E1:L1"/>
    <mergeCell ref="A2:L2"/>
    <mergeCell ref="A3:A7"/>
    <mergeCell ref="B3:B7"/>
    <mergeCell ref="C3:C7"/>
    <mergeCell ref="D3:D7"/>
    <mergeCell ref="E3:E7"/>
    <mergeCell ref="F3:F7"/>
    <mergeCell ref="G3:G7"/>
    <mergeCell ref="H3:H7"/>
  </mergeCells>
  <pageMargins left="0.39370078740157483" right="0.39370078740157483" top="0.39370078740157483" bottom="0.39370078740157483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2012 zał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2014-10-27T08:40:44Z</cp:lastPrinted>
  <dcterms:created xsi:type="dcterms:W3CDTF">2012-11-07T13:42:24Z</dcterms:created>
  <dcterms:modified xsi:type="dcterms:W3CDTF">2014-10-27T09:01:07Z</dcterms:modified>
</cp:coreProperties>
</file>